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MyExcel\MiniTool\FileViDu\An dong tu dong\"/>
    </mc:Choice>
  </mc:AlternateContent>
  <xr:revisionPtr revIDLastSave="0" documentId="13_ncr:1_{15140583-DD69-4E0B-B69E-22E7B4662A7A}" xr6:coauthVersionLast="47" xr6:coauthVersionMax="47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Tempvtv1" sheetId="9" state="veryHidden" r:id="rId1"/>
    <sheet name="BangLuong" sheetId="4" r:id="rId2"/>
    <sheet name="TB MyExcel" sheetId="10" r:id="rId3"/>
    <sheet name="Sheet1" sheetId="11" r:id="rId4"/>
    <sheet name="AutoFilter" sheetId="12" r:id="rId5"/>
  </sheets>
  <externalReferences>
    <externalReference r:id="rId6"/>
  </externalReferences>
  <definedNames>
    <definedName name="_xlnm._FilterDatabase" localSheetId="4" hidden="1">AutoFilter!$A$24:$D$37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0" l="1"/>
  <c r="A7" i="10" s="1"/>
  <c r="C19" i="10"/>
  <c r="D38" i="12"/>
  <c r="A25" i="12"/>
  <c r="C19" i="12"/>
  <c r="C18" i="12"/>
  <c r="C17" i="12"/>
  <c r="C16" i="12"/>
  <c r="C15" i="12"/>
  <c r="C14" i="12"/>
  <c r="D14" i="12" s="1"/>
  <c r="L2" i="12" s="1"/>
  <c r="C13" i="12"/>
  <c r="C12" i="12"/>
  <c r="C11" i="12"/>
  <c r="C10" i="12"/>
  <c r="C9" i="12"/>
  <c r="C8" i="12"/>
  <c r="C7" i="12"/>
  <c r="C1" i="12" s="1"/>
  <c r="A7" i="12"/>
  <c r="A8" i="12" s="1"/>
  <c r="C6" i="12"/>
  <c r="A6" i="12"/>
  <c r="A8" i="10" l="1"/>
  <c r="A9" i="10" s="1"/>
  <c r="A10" i="10" s="1"/>
  <c r="A11" i="10" s="1"/>
  <c r="I2" i="12"/>
  <c r="A9" i="12"/>
  <c r="A26" i="12"/>
  <c r="A10" i="12"/>
  <c r="A12" i="10" l="1"/>
  <c r="A27" i="12"/>
  <c r="A28" i="12" s="1"/>
  <c r="A11" i="12"/>
  <c r="F17" i="4"/>
  <c r="G17" i="4"/>
  <c r="H17" i="4"/>
  <c r="I17" i="4"/>
  <c r="J17" i="4"/>
  <c r="L17" i="4"/>
  <c r="M17" i="4"/>
  <c r="E17" i="4"/>
  <c r="K6" i="4"/>
  <c r="K7" i="4"/>
  <c r="K8" i="4"/>
  <c r="K9" i="4"/>
  <c r="K10" i="4"/>
  <c r="N10" i="4" s="1"/>
  <c r="K11" i="4"/>
  <c r="K12" i="4"/>
  <c r="N12" i="4" s="1"/>
  <c r="K13" i="4"/>
  <c r="N13" i="4" s="1"/>
  <c r="K14" i="4"/>
  <c r="K15" i="4"/>
  <c r="K16" i="4"/>
  <c r="K5" i="4"/>
  <c r="N5" i="4" s="1"/>
  <c r="C17" i="10"/>
  <c r="C16" i="10"/>
  <c r="C15" i="10"/>
  <c r="C14" i="10"/>
  <c r="D14" i="10" s="1"/>
  <c r="L1" i="10" s="1"/>
  <c r="C13" i="10"/>
  <c r="C12" i="10"/>
  <c r="C11" i="10"/>
  <c r="C10" i="10"/>
  <c r="C9" i="10"/>
  <c r="C8" i="10"/>
  <c r="C7" i="10"/>
  <c r="C1" i="10" s="1"/>
  <c r="C6" i="10"/>
  <c r="N16" i="4"/>
  <c r="N15" i="4"/>
  <c r="N14" i="4"/>
  <c r="N11" i="4"/>
  <c r="N9" i="4"/>
  <c r="N8" i="4"/>
  <c r="C18" i="10" s="1"/>
  <c r="N7" i="4"/>
  <c r="N6" i="4"/>
  <c r="A13" i="10" l="1"/>
  <c r="L2" i="10"/>
  <c r="L3" i="10"/>
  <c r="A12" i="12"/>
  <c r="A29" i="12"/>
  <c r="K17" i="4"/>
  <c r="N17" i="4"/>
  <c r="A14" i="10" l="1"/>
  <c r="A13" i="12"/>
  <c r="A14" i="12" s="1"/>
  <c r="A30" i="12"/>
  <c r="A15" i="10" l="1"/>
  <c r="A31" i="12"/>
  <c r="A15" i="12"/>
  <c r="A16" i="12" s="1"/>
  <c r="A17" i="12" s="1"/>
  <c r="A18" i="12" s="1"/>
  <c r="A32" i="12" l="1"/>
  <c r="A33" i="12" s="1"/>
  <c r="A34" i="12" s="1"/>
  <c r="A35" i="12" s="1"/>
  <c r="A16" i="10"/>
  <c r="A17" i="10" s="1"/>
  <c r="A19" i="12"/>
  <c r="A1" i="10"/>
  <c r="A36" i="12" l="1"/>
  <c r="A1" i="12"/>
  <c r="A18" i="10"/>
  <c r="A19" i="10" s="1"/>
</calcChain>
</file>

<file path=xl/sharedStrings.xml><?xml version="1.0" encoding="utf-8"?>
<sst xmlns="http://schemas.openxmlformats.org/spreadsheetml/2006/main" count="160" uniqueCount="71">
  <si>
    <t>STT</t>
  </si>
  <si>
    <t>BẢNG LƯƠNG</t>
  </si>
  <si>
    <t>Họ và tên</t>
  </si>
  <si>
    <t>Chức vụ</t>
  </si>
  <si>
    <t>Email</t>
  </si>
  <si>
    <t>Lương
Chính</t>
  </si>
  <si>
    <t>Trách nhiệm</t>
  </si>
  <si>
    <t>Ăn trưa</t>
  </si>
  <si>
    <t>Điện thoại</t>
  </si>
  <si>
    <t>Xăng xe</t>
  </si>
  <si>
    <t>Hỗ Trợ
Nhà ở</t>
  </si>
  <si>
    <t>Tổng
Thu Nhập</t>
  </si>
  <si>
    <t>BHXH</t>
  </si>
  <si>
    <t>Thuế 
TNCN</t>
  </si>
  <si>
    <t>Thực lĩnh</t>
  </si>
  <si>
    <t>GĐ</t>
  </si>
  <si>
    <t>myexcel111@gmail.com</t>
  </si>
  <si>
    <t>Bảo vệ</t>
  </si>
  <si>
    <t>KTV</t>
  </si>
  <si>
    <t>Thủ quỹ</t>
  </si>
  <si>
    <t>NVKD</t>
  </si>
  <si>
    <t>Tạp vụ</t>
  </si>
  <si>
    <t>KTT</t>
  </si>
  <si>
    <t>Thủ kho</t>
  </si>
  <si>
    <t>TPKD</t>
  </si>
  <si>
    <t>Tổng</t>
  </si>
  <si>
    <t>Người lập biểu</t>
  </si>
  <si>
    <t>Kế toán trưởng</t>
  </si>
  <si>
    <t>GIÁM ĐỐC</t>
  </si>
  <si>
    <t>(Ký, họ tên)</t>
  </si>
  <si>
    <t>H1</t>
  </si>
  <si>
    <t>TB MyExcel</t>
  </si>
  <si>
    <t>nguyengiangvtv8u7f4h'TB MyExcel'!$H$1</t>
  </si>
  <si>
    <t>1</t>
  </si>
  <si>
    <t>3</t>
  </si>
  <si>
    <t>Số Thứ tự</t>
  </si>
  <si>
    <t>Nội dung</t>
  </si>
  <si>
    <t>Giá trị</t>
  </si>
  <si>
    <t>Ghi chú</t>
  </si>
  <si>
    <t>Giám đốc</t>
  </si>
  <si>
    <t>Người lập</t>
  </si>
  <si>
    <t>THÔNG BÁO CHO TỪNG NGƯỜI</t>
  </si>
  <si>
    <t>Kỹ thuật viên</t>
  </si>
  <si>
    <t>F25:F27</t>
  </si>
  <si>
    <t>Sheet1</t>
  </si>
  <si>
    <t>akmjkmjkjkjkSheet1!$F$25:$F$27</t>
  </si>
  <si>
    <t>akmjkmjkjkjk'TB MyExcel'!$H$1</t>
  </si>
  <si>
    <t/>
  </si>
  <si>
    <t>Phí Anh Xuân</t>
  </si>
  <si>
    <t>Ngô Tiến Đông</t>
  </si>
  <si>
    <t>Lương Bích Vân</t>
  </si>
  <si>
    <t>Nguyễn Đông Trang</t>
  </si>
  <si>
    <t>Nguyễn Nguyệt Linh</t>
  </si>
  <si>
    <t>Úy Bích Trang</t>
  </si>
  <si>
    <t>Hoàng Bích Trang</t>
  </si>
  <si>
    <t>Nguyễn Minh Ngân</t>
  </si>
  <si>
    <t>Phạm Lê Sự</t>
  </si>
  <si>
    <t>Trần Minh Nguyệt</t>
  </si>
  <si>
    <t>Nguyễn Lan Phương</t>
  </si>
  <si>
    <t>Ong Cường Trung</t>
  </si>
  <si>
    <t>Thu nhập</t>
  </si>
  <si>
    <t>Thiếu biên bản kiểm quỹ cuối tháng, đề nghị lưu ý cho các tháng sau</t>
  </si>
  <si>
    <t>C19,C20</t>
  </si>
  <si>
    <t>Giãn dòng tự động các ô chứa công thức</t>
  </si>
  <si>
    <t>Ẩn các dòng không có dữ liệu</t>
  </si>
  <si>
    <t>Ẩn các CỘT không có dữ liệu</t>
  </si>
  <si>
    <t>Tự động lọc dữ liệu (autofilter) khi ấn nút</t>
  </si>
  <si>
    <t>Nút Tăng Giảm hỗ trợ các tính năng</t>
  </si>
  <si>
    <t>Giám đốc nghỉ ốm 1 ngày</t>
  </si>
  <si>
    <t>Thưởng bảo vệ công ty vì ngăn chặn được 1 vụ lấy cắp xe máy</t>
  </si>
  <si>
    <t>In hàng loạt hỗ trợ ẩn dãn dòng trong khi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</si>
</sst>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_-* ###,0&quot;.&quot;00\ _₫_-;\-* ###,0&quot;.&quot;00\ _₫_-;_-* &quot;-&quot;??\ _₫_-;_-@_-"/>
  </numFmts>
  <fonts count="19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u/>
      <sz val="11"/>
      <color theme="10"/>
      <name val="Arial"/>
      <family val="2"/>
      <scheme val="minor"/>
    </font>
    <font>
      <sz val="12"/>
      <name val=".VnTime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8"/>
      <name val="Arial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0"/>
      <name val="Times New Roman"/>
      <family val="1"/>
    </font>
    <font>
      <b/>
      <sz val="24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  <xf numFmtId="0" fontId="1" fillId="0" borderId="0"/>
    <xf numFmtId="165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5" fillId="3" borderId="0" xfId="2" applyFont="1" applyFill="1" applyAlignment="1">
      <alignment vertical="center"/>
    </xf>
    <xf numFmtId="164" fontId="6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10" fontId="7" fillId="2" borderId="2" xfId="0" applyNumberFormat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3" fontId="5" fillId="3" borderId="4" xfId="3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left" vertical="center"/>
    </xf>
    <xf numFmtId="0" fontId="5" fillId="3" borderId="5" xfId="3" applyFont="1" applyFill="1" applyBorder="1" applyAlignment="1">
      <alignment horizontal="left" vertical="center"/>
    </xf>
    <xf numFmtId="0" fontId="2" fillId="3" borderId="5" xfId="1" applyFill="1" applyBorder="1" applyAlignment="1">
      <alignment horizontal="left" vertical="center"/>
    </xf>
    <xf numFmtId="3" fontId="5" fillId="3" borderId="5" xfId="2" applyNumberFormat="1" applyFont="1" applyFill="1" applyBorder="1" applyAlignment="1">
      <alignment horizontal="right" vertical="center"/>
    </xf>
    <xf numFmtId="3" fontId="6" fillId="3" borderId="5" xfId="2" applyNumberFormat="1" applyFont="1" applyFill="1" applyBorder="1" applyAlignment="1">
      <alignment horizontal="right" vertical="center"/>
    </xf>
    <xf numFmtId="3" fontId="5" fillId="3" borderId="6" xfId="4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3" fontId="6" fillId="3" borderId="7" xfId="2" applyNumberFormat="1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left" vertical="center"/>
    </xf>
    <xf numFmtId="3" fontId="6" fillId="3" borderId="8" xfId="2" applyNumberFormat="1" applyFont="1" applyFill="1" applyBorder="1" applyAlignment="1">
      <alignment horizontal="right" vertical="center"/>
    </xf>
    <xf numFmtId="164" fontId="5" fillId="3" borderId="0" xfId="2" applyNumberFormat="1" applyFont="1" applyFill="1" applyAlignment="1">
      <alignment horizontal="center" vertical="center"/>
    </xf>
    <xf numFmtId="0" fontId="5" fillId="3" borderId="0" xfId="2" applyFont="1" applyFill="1" applyAlignment="1">
      <alignment horizontal="left" vertical="center"/>
    </xf>
    <xf numFmtId="0" fontId="5" fillId="3" borderId="0" xfId="2" applyFont="1" applyFill="1" applyAlignment="1">
      <alignment horizontal="center" vertical="center"/>
    </xf>
    <xf numFmtId="3" fontId="5" fillId="3" borderId="0" xfId="2" applyNumberFormat="1" applyFont="1" applyFill="1" applyAlignment="1">
      <alignment horizontal="right" vertical="center"/>
    </xf>
    <xf numFmtId="3" fontId="9" fillId="3" borderId="0" xfId="2" applyNumberFormat="1" applyFont="1" applyFill="1" applyAlignment="1">
      <alignment horizontal="right" vertical="center"/>
    </xf>
    <xf numFmtId="3" fontId="6" fillId="3" borderId="0" xfId="2" applyNumberFormat="1" applyFont="1" applyFill="1" applyAlignment="1">
      <alignment horizontal="right" vertical="center"/>
    </xf>
    <xf numFmtId="164" fontId="6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3" fontId="11" fillId="3" borderId="0" xfId="2" applyNumberFormat="1" applyFont="1" applyFill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4" borderId="0" xfId="0" applyFont="1" applyFill="1">
      <alignment vertical="center"/>
    </xf>
    <xf numFmtId="3" fontId="13" fillId="0" borderId="0" xfId="0" applyNumberFormat="1" applyFont="1">
      <alignment vertical="center"/>
    </xf>
    <xf numFmtId="3" fontId="14" fillId="0" borderId="0" xfId="0" applyNumberFormat="1" applyFo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3" fontId="14" fillId="0" borderId="9" xfId="0" applyNumberFormat="1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3" fontId="13" fillId="0" borderId="10" xfId="0" applyNumberFormat="1" applyFont="1" applyBorder="1">
      <alignment vertical="center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 wrapText="1"/>
    </xf>
    <xf numFmtId="3" fontId="13" fillId="5" borderId="10" xfId="0" applyNumberFormat="1" applyFont="1" applyFill="1" applyBorder="1" applyAlignment="1">
      <alignment horizontal="right" vertical="center"/>
    </xf>
    <xf numFmtId="3" fontId="5" fillId="3" borderId="6" xfId="4" applyNumberFormat="1" applyFont="1" applyFill="1" applyBorder="1" applyAlignment="1">
      <alignment horizontal="left" vertical="center"/>
    </xf>
    <xf numFmtId="3" fontId="6" fillId="3" borderId="8" xfId="2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5" fillId="0" borderId="0" xfId="0" applyFont="1">
      <alignment vertical="center"/>
    </xf>
    <xf numFmtId="164" fontId="4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3" fontId="6" fillId="3" borderId="0" xfId="2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16" fillId="0" borderId="0" xfId="0" applyNumberFormat="1" applyFont="1">
      <alignment vertical="center"/>
    </xf>
    <xf numFmtId="164" fontId="13" fillId="0" borderId="0" xfId="0" applyNumberFormat="1" applyFont="1">
      <alignment vertical="center"/>
    </xf>
    <xf numFmtId="3" fontId="17" fillId="0" borderId="0" xfId="0" applyNumberFormat="1" applyFont="1">
      <alignment vertical="center"/>
    </xf>
    <xf numFmtId="0" fontId="14" fillId="0" borderId="0" xfId="0" applyFont="1" applyAlignment="1">
      <alignment vertical="center" wrapText="1"/>
    </xf>
    <xf numFmtId="3" fontId="13" fillId="6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13" fillId="0" borderId="0" xfId="0" applyNumberFormat="1" applyFont="1" applyAlignment="1">
      <alignment vertical="center" wrapText="1"/>
    </xf>
    <xf numFmtId="3" fontId="13" fillId="5" borderId="10" xfId="0" applyNumberFormat="1" applyFont="1" applyFill="1" applyBorder="1">
      <alignment vertical="center"/>
    </xf>
    <xf numFmtId="0" fontId="18" fillId="0" borderId="0" xfId="0" applyFont="1">
      <alignment vertical="center"/>
    </xf>
    <xf numFmtId="0" fontId="0" fillId="5" borderId="0" xfId="0" applyFill="1">
      <alignment vertical="center"/>
    </xf>
    <xf numFmtId="3" fontId="5" fillId="3" borderId="15" xfId="3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left" vertical="center"/>
    </xf>
    <xf numFmtId="0" fontId="5" fillId="3" borderId="16" xfId="3" applyFont="1" applyFill="1" applyBorder="1" applyAlignment="1">
      <alignment horizontal="left" vertical="center"/>
    </xf>
    <xf numFmtId="0" fontId="2" fillId="3" borderId="16" xfId="1" applyFill="1" applyBorder="1" applyAlignment="1">
      <alignment horizontal="left" vertical="center"/>
    </xf>
    <xf numFmtId="164" fontId="6" fillId="2" borderId="14" xfId="2" applyNumberFormat="1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 wrapText="1"/>
    </xf>
    <xf numFmtId="3" fontId="5" fillId="3" borderId="14" xfId="3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left" vertical="center"/>
    </xf>
    <xf numFmtId="0" fontId="5" fillId="3" borderId="14" xfId="3" applyFont="1" applyFill="1" applyBorder="1" applyAlignment="1">
      <alignment horizontal="left" vertical="center"/>
    </xf>
    <xf numFmtId="3" fontId="0" fillId="0" borderId="14" xfId="0" applyNumberFormat="1" applyFill="1" applyBorder="1">
      <alignment vertical="center"/>
    </xf>
  </cellXfs>
  <cellStyles count="5">
    <cellStyle name="Comma 2" xfId="4" xr:uid="{00000000-0005-0000-0000-000000000000}"/>
    <cellStyle name="Hyperlink" xfId="1" builtinId="8"/>
    <cellStyle name="Normal" xfId="0" builtinId="0"/>
    <cellStyle name="Normal 2" xfId="3" xr:uid="{00000000-0005-0000-0000-000003000000}"/>
    <cellStyle name="Normal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6" fmlaLink="$H$1" max="30000" page="10" val="5"/>
</file>

<file path=xl/ctrlProps/ctrlProp2.xml><?xml version="1.0" encoding="utf-8"?>
<formControlPr xmlns="http://schemas.microsoft.com/office/spreadsheetml/2009/9/main" objectType="Spin" dx="26" fmlaLink="$H$1" max="30000" page="10" val="0"/>
</file>

<file path=xl/ctrlProps/ctrlProp3.xml><?xml version="1.0" encoding="utf-8"?>
<formControlPr xmlns="http://schemas.microsoft.com/office/spreadsheetml/2009/9/main" objectType="Spin" dx="26" fmlaLink="$H$1" max="30000" page="10" val="5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1013460</xdr:colOff>
          <xdr:row>5</xdr:row>
          <xdr:rowOff>167639</xdr:rowOff>
        </xdr:from>
        <xdr:to>
          <xdr:col>8</xdr:col>
          <xdr:colOff>434340</xdr:colOff>
          <xdr:row>11</xdr:row>
          <xdr:rowOff>152399</xdr:rowOff>
        </xdr:to>
        <xdr:sp macro="" textlink="">
          <xdr:nvSpPr>
            <xdr:cNvPr id="1035" name="SP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5D703B3-D788-0C22-226F-6830B6994D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434340</xdr:colOff>
          <xdr:row>5</xdr:row>
          <xdr:rowOff>152400</xdr:rowOff>
        </xdr:from>
        <xdr:to>
          <xdr:col>3</xdr:col>
          <xdr:colOff>152400</xdr:colOff>
          <xdr:row>8</xdr:row>
          <xdr:rowOff>449580</xdr:rowOff>
        </xdr:to>
        <xdr:sp macro="" textlink="">
          <xdr:nvSpPr>
            <xdr:cNvPr id="4100" name="SP1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9D0C0DEC-69B2-6D1D-C11C-B68E515CE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173566</xdr:colOff>
          <xdr:row>4</xdr:row>
          <xdr:rowOff>18627</xdr:rowOff>
        </xdr:from>
        <xdr:to>
          <xdr:col>6</xdr:col>
          <xdr:colOff>956734</xdr:colOff>
          <xdr:row>10</xdr:row>
          <xdr:rowOff>0</xdr:rowOff>
        </xdr:to>
        <xdr:sp macro="" textlink="">
          <xdr:nvSpPr>
            <xdr:cNvPr id="5121" name="SP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FB0B350C-12AE-477E-BD3D-7793437DDF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MyExcel\MyExcel.xlam" TargetMode="External"/><Relationship Id="rId1" Type="http://schemas.openxmlformats.org/officeDocument/2006/relationships/externalLinkPath" Target="/MyExcel/MyExcel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definedNames>
      <definedName name="ChayLenhComBBMyExcel2"/>
      <definedName name="linktos1"/>
      <definedName name="Spinner15_dChange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myexcel111@gmail.com" TargetMode="External"/><Relationship Id="rId1" Type="http://schemas.openxmlformats.org/officeDocument/2006/relationships/hyperlink" Target="mailto:myexcel111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I107"/>
  <sheetViews>
    <sheetView workbookViewId="0">
      <selection activeCell="L20" sqref="L20"/>
    </sheetView>
  </sheetViews>
  <sheetFormatPr defaultRowHeight="13.8"/>
  <sheetData>
    <row r="1" spans="9:9">
      <c r="I1" t="s">
        <v>32</v>
      </c>
    </row>
    <row r="2" spans="9:9">
      <c r="I2" t="s">
        <v>33</v>
      </c>
    </row>
    <row r="3" spans="9:9">
      <c r="I3" t="s">
        <v>34</v>
      </c>
    </row>
    <row r="4" spans="9:9">
      <c r="I4" t="s">
        <v>31</v>
      </c>
    </row>
    <row r="5" spans="9:9">
      <c r="I5" t="s">
        <v>33</v>
      </c>
    </row>
    <row r="6" spans="9:9">
      <c r="I6" t="s">
        <v>33</v>
      </c>
    </row>
    <row r="100" spans="1:7">
      <c r="A100" t="s">
        <v>43</v>
      </c>
    </row>
    <row r="101" spans="1:7">
      <c r="A101" t="s">
        <v>44</v>
      </c>
      <c r="E101" t="s">
        <v>45</v>
      </c>
    </row>
    <row r="102" spans="1:7">
      <c r="A102">
        <v>6</v>
      </c>
    </row>
    <row r="103" spans="1:7">
      <c r="A103" t="s">
        <v>30</v>
      </c>
      <c r="B103" t="s">
        <v>47</v>
      </c>
      <c r="C103" t="s">
        <v>47</v>
      </c>
    </row>
    <row r="104" spans="1:7">
      <c r="A104" t="s">
        <v>31</v>
      </c>
      <c r="G104" t="s">
        <v>46</v>
      </c>
    </row>
    <row r="105" spans="1:7">
      <c r="A105" t="s">
        <v>33</v>
      </c>
    </row>
    <row r="106" spans="1:7">
      <c r="A106" t="s">
        <v>33</v>
      </c>
    </row>
    <row r="107" spans="1:7">
      <c r="A107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O827"/>
  <sheetViews>
    <sheetView topLeftCell="C1" workbookViewId="0">
      <selection activeCell="O7" sqref="O7"/>
    </sheetView>
  </sheetViews>
  <sheetFormatPr defaultColWidth="7.8984375" defaultRowHeight="15.6"/>
  <cols>
    <col min="1" max="1" width="5.09765625" style="19" bestFit="1" customWidth="1"/>
    <col min="2" max="2" width="20.3984375" style="20" customWidth="1"/>
    <col min="3" max="3" width="10.3984375" style="21" customWidth="1"/>
    <col min="4" max="4" width="22.8984375" style="21" bestFit="1" customWidth="1"/>
    <col min="5" max="5" width="15.296875" style="22" bestFit="1" customWidth="1"/>
    <col min="6" max="6" width="10.09765625" style="22" bestFit="1" customWidth="1"/>
    <col min="7" max="7" width="11.296875" style="22" bestFit="1" customWidth="1"/>
    <col min="8" max="10" width="10.09765625" style="22" bestFit="1" customWidth="1"/>
    <col min="11" max="11" width="11.296875" style="23" bestFit="1" customWidth="1"/>
    <col min="12" max="12" width="10.09765625" style="24" bestFit="1" customWidth="1"/>
    <col min="13" max="13" width="8.3984375" style="22" bestFit="1" customWidth="1"/>
    <col min="14" max="14" width="11.296875" style="22" bestFit="1" customWidth="1"/>
    <col min="15" max="15" width="44.09765625" style="22" customWidth="1"/>
    <col min="16" max="242" width="7.8984375" style="1"/>
    <col min="243" max="243" width="3.8984375" style="1" customWidth="1"/>
    <col min="244" max="244" width="14.3984375" style="1" customWidth="1"/>
    <col min="245" max="245" width="7.3984375" style="1" customWidth="1"/>
    <col min="246" max="247" width="10.3984375" style="1" customWidth="1"/>
    <col min="248" max="248" width="10.09765625" style="1" customWidth="1"/>
    <col min="249" max="249" width="9.8984375" style="1" customWidth="1"/>
    <col min="250" max="250" width="11.3984375" style="1" customWidth="1"/>
    <col min="251" max="252" width="11.09765625" style="1" customWidth="1"/>
    <col min="253" max="253" width="4.69921875" style="1" customWidth="1"/>
    <col min="254" max="255" width="12.09765625" style="1" customWidth="1"/>
    <col min="256" max="256" width="8.69921875" style="1" bestFit="1" customWidth="1"/>
    <col min="257" max="257" width="10.09765625" style="1" customWidth="1"/>
    <col min="258" max="258" width="10.3984375" style="1" bestFit="1" customWidth="1"/>
    <col min="259" max="259" width="8.69921875" style="1" bestFit="1" customWidth="1"/>
    <col min="260" max="260" width="10.3984375" style="1" customWidth="1"/>
    <col min="261" max="261" width="9.3984375" style="1" customWidth="1"/>
    <col min="262" max="262" width="7.3984375" style="1" customWidth="1"/>
    <col min="263" max="263" width="8.3984375" style="1" customWidth="1"/>
    <col min="264" max="264" width="9.09765625" style="1" customWidth="1"/>
    <col min="265" max="265" width="9" style="1" customWidth="1"/>
    <col min="266" max="266" width="9.69921875" style="1" customWidth="1"/>
    <col min="267" max="267" width="11.69921875" style="1" bestFit="1" customWidth="1"/>
    <col min="268" max="268" width="4.69921875" style="1" customWidth="1"/>
    <col min="269" max="269" width="5.8984375" style="1" customWidth="1"/>
    <col min="270" max="270" width="12" style="1" customWidth="1"/>
    <col min="271" max="498" width="7.8984375" style="1"/>
    <col min="499" max="499" width="3.8984375" style="1" customWidth="1"/>
    <col min="500" max="500" width="14.3984375" style="1" customWidth="1"/>
    <col min="501" max="501" width="7.3984375" style="1" customWidth="1"/>
    <col min="502" max="503" width="10.3984375" style="1" customWidth="1"/>
    <col min="504" max="504" width="10.09765625" style="1" customWidth="1"/>
    <col min="505" max="505" width="9.8984375" style="1" customWidth="1"/>
    <col min="506" max="506" width="11.3984375" style="1" customWidth="1"/>
    <col min="507" max="508" width="11.09765625" style="1" customWidth="1"/>
    <col min="509" max="509" width="4.69921875" style="1" customWidth="1"/>
    <col min="510" max="511" width="12.09765625" style="1" customWidth="1"/>
    <col min="512" max="512" width="8.69921875" style="1" bestFit="1" customWidth="1"/>
    <col min="513" max="513" width="10.09765625" style="1" customWidth="1"/>
    <col min="514" max="514" width="10.3984375" style="1" bestFit="1" customWidth="1"/>
    <col min="515" max="515" width="8.69921875" style="1" bestFit="1" customWidth="1"/>
    <col min="516" max="516" width="10.3984375" style="1" customWidth="1"/>
    <col min="517" max="517" width="9.3984375" style="1" customWidth="1"/>
    <col min="518" max="518" width="7.3984375" style="1" customWidth="1"/>
    <col min="519" max="519" width="8.3984375" style="1" customWidth="1"/>
    <col min="520" max="520" width="9.09765625" style="1" customWidth="1"/>
    <col min="521" max="521" width="9" style="1" customWidth="1"/>
    <col min="522" max="522" width="9.69921875" style="1" customWidth="1"/>
    <col min="523" max="523" width="11.69921875" style="1" bestFit="1" customWidth="1"/>
    <col min="524" max="524" width="4.69921875" style="1" customWidth="1"/>
    <col min="525" max="525" width="5.8984375" style="1" customWidth="1"/>
    <col min="526" max="526" width="12" style="1" customWidth="1"/>
    <col min="527" max="754" width="7.8984375" style="1"/>
    <col min="755" max="755" width="3.8984375" style="1" customWidth="1"/>
    <col min="756" max="756" width="14.3984375" style="1" customWidth="1"/>
    <col min="757" max="757" width="7.3984375" style="1" customWidth="1"/>
    <col min="758" max="759" width="10.3984375" style="1" customWidth="1"/>
    <col min="760" max="760" width="10.09765625" style="1" customWidth="1"/>
    <col min="761" max="761" width="9.8984375" style="1" customWidth="1"/>
    <col min="762" max="762" width="11.3984375" style="1" customWidth="1"/>
    <col min="763" max="764" width="11.09765625" style="1" customWidth="1"/>
    <col min="765" max="765" width="4.69921875" style="1" customWidth="1"/>
    <col min="766" max="767" width="12.09765625" style="1" customWidth="1"/>
    <col min="768" max="768" width="8.69921875" style="1" bestFit="1" customWidth="1"/>
    <col min="769" max="769" width="10.09765625" style="1" customWidth="1"/>
    <col min="770" max="770" width="10.3984375" style="1" bestFit="1" customWidth="1"/>
    <col min="771" max="771" width="8.69921875" style="1" bestFit="1" customWidth="1"/>
    <col min="772" max="772" width="10.3984375" style="1" customWidth="1"/>
    <col min="773" max="773" width="9.3984375" style="1" customWidth="1"/>
    <col min="774" max="774" width="7.3984375" style="1" customWidth="1"/>
    <col min="775" max="775" width="8.3984375" style="1" customWidth="1"/>
    <col min="776" max="776" width="9.09765625" style="1" customWidth="1"/>
    <col min="777" max="777" width="9" style="1" customWidth="1"/>
    <col min="778" max="778" width="9.69921875" style="1" customWidth="1"/>
    <col min="779" max="779" width="11.69921875" style="1" bestFit="1" customWidth="1"/>
    <col min="780" max="780" width="4.69921875" style="1" customWidth="1"/>
    <col min="781" max="781" width="5.8984375" style="1" customWidth="1"/>
    <col min="782" max="782" width="12" style="1" customWidth="1"/>
    <col min="783" max="1010" width="7.8984375" style="1"/>
    <col min="1011" max="1011" width="3.8984375" style="1" customWidth="1"/>
    <col min="1012" max="1012" width="14.3984375" style="1" customWidth="1"/>
    <col min="1013" max="1013" width="7.3984375" style="1" customWidth="1"/>
    <col min="1014" max="1015" width="10.3984375" style="1" customWidth="1"/>
    <col min="1016" max="1016" width="10.09765625" style="1" customWidth="1"/>
    <col min="1017" max="1017" width="9.8984375" style="1" customWidth="1"/>
    <col min="1018" max="1018" width="11.3984375" style="1" customWidth="1"/>
    <col min="1019" max="1020" width="11.09765625" style="1" customWidth="1"/>
    <col min="1021" max="1021" width="4.69921875" style="1" customWidth="1"/>
    <col min="1022" max="1023" width="12.09765625" style="1" customWidth="1"/>
    <col min="1024" max="1024" width="8.69921875" style="1" bestFit="1" customWidth="1"/>
    <col min="1025" max="1025" width="10.09765625" style="1" customWidth="1"/>
    <col min="1026" max="1026" width="10.3984375" style="1" bestFit="1" customWidth="1"/>
    <col min="1027" max="1027" width="8.69921875" style="1" bestFit="1" customWidth="1"/>
    <col min="1028" max="1028" width="10.3984375" style="1" customWidth="1"/>
    <col min="1029" max="1029" width="9.3984375" style="1" customWidth="1"/>
    <col min="1030" max="1030" width="7.3984375" style="1" customWidth="1"/>
    <col min="1031" max="1031" width="8.3984375" style="1" customWidth="1"/>
    <col min="1032" max="1032" width="9.09765625" style="1" customWidth="1"/>
    <col min="1033" max="1033" width="9" style="1" customWidth="1"/>
    <col min="1034" max="1034" width="9.69921875" style="1" customWidth="1"/>
    <col min="1035" max="1035" width="11.69921875" style="1" bestFit="1" customWidth="1"/>
    <col min="1036" max="1036" width="4.69921875" style="1" customWidth="1"/>
    <col min="1037" max="1037" width="5.8984375" style="1" customWidth="1"/>
    <col min="1038" max="1038" width="12" style="1" customWidth="1"/>
    <col min="1039" max="1266" width="7.8984375" style="1"/>
    <col min="1267" max="1267" width="3.8984375" style="1" customWidth="1"/>
    <col min="1268" max="1268" width="14.3984375" style="1" customWidth="1"/>
    <col min="1269" max="1269" width="7.3984375" style="1" customWidth="1"/>
    <col min="1270" max="1271" width="10.3984375" style="1" customWidth="1"/>
    <col min="1272" max="1272" width="10.09765625" style="1" customWidth="1"/>
    <col min="1273" max="1273" width="9.8984375" style="1" customWidth="1"/>
    <col min="1274" max="1274" width="11.3984375" style="1" customWidth="1"/>
    <col min="1275" max="1276" width="11.09765625" style="1" customWidth="1"/>
    <col min="1277" max="1277" width="4.69921875" style="1" customWidth="1"/>
    <col min="1278" max="1279" width="12.09765625" style="1" customWidth="1"/>
    <col min="1280" max="1280" width="8.69921875" style="1" bestFit="1" customWidth="1"/>
    <col min="1281" max="1281" width="10.09765625" style="1" customWidth="1"/>
    <col min="1282" max="1282" width="10.3984375" style="1" bestFit="1" customWidth="1"/>
    <col min="1283" max="1283" width="8.69921875" style="1" bestFit="1" customWidth="1"/>
    <col min="1284" max="1284" width="10.3984375" style="1" customWidth="1"/>
    <col min="1285" max="1285" width="9.3984375" style="1" customWidth="1"/>
    <col min="1286" max="1286" width="7.3984375" style="1" customWidth="1"/>
    <col min="1287" max="1287" width="8.3984375" style="1" customWidth="1"/>
    <col min="1288" max="1288" width="9.09765625" style="1" customWidth="1"/>
    <col min="1289" max="1289" width="9" style="1" customWidth="1"/>
    <col min="1290" max="1290" width="9.69921875" style="1" customWidth="1"/>
    <col min="1291" max="1291" width="11.69921875" style="1" bestFit="1" customWidth="1"/>
    <col min="1292" max="1292" width="4.69921875" style="1" customWidth="1"/>
    <col min="1293" max="1293" width="5.8984375" style="1" customWidth="1"/>
    <col min="1294" max="1294" width="12" style="1" customWidth="1"/>
    <col min="1295" max="1522" width="7.8984375" style="1"/>
    <col min="1523" max="1523" width="3.8984375" style="1" customWidth="1"/>
    <col min="1524" max="1524" width="14.3984375" style="1" customWidth="1"/>
    <col min="1525" max="1525" width="7.3984375" style="1" customWidth="1"/>
    <col min="1526" max="1527" width="10.3984375" style="1" customWidth="1"/>
    <col min="1528" max="1528" width="10.09765625" style="1" customWidth="1"/>
    <col min="1529" max="1529" width="9.8984375" style="1" customWidth="1"/>
    <col min="1530" max="1530" width="11.3984375" style="1" customWidth="1"/>
    <col min="1531" max="1532" width="11.09765625" style="1" customWidth="1"/>
    <col min="1533" max="1533" width="4.69921875" style="1" customWidth="1"/>
    <col min="1534" max="1535" width="12.09765625" style="1" customWidth="1"/>
    <col min="1536" max="1536" width="8.69921875" style="1" bestFit="1" customWidth="1"/>
    <col min="1537" max="1537" width="10.09765625" style="1" customWidth="1"/>
    <col min="1538" max="1538" width="10.3984375" style="1" bestFit="1" customWidth="1"/>
    <col min="1539" max="1539" width="8.69921875" style="1" bestFit="1" customWidth="1"/>
    <col min="1540" max="1540" width="10.3984375" style="1" customWidth="1"/>
    <col min="1541" max="1541" width="9.3984375" style="1" customWidth="1"/>
    <col min="1542" max="1542" width="7.3984375" style="1" customWidth="1"/>
    <col min="1543" max="1543" width="8.3984375" style="1" customWidth="1"/>
    <col min="1544" max="1544" width="9.09765625" style="1" customWidth="1"/>
    <col min="1545" max="1545" width="9" style="1" customWidth="1"/>
    <col min="1546" max="1546" width="9.69921875" style="1" customWidth="1"/>
    <col min="1547" max="1547" width="11.69921875" style="1" bestFit="1" customWidth="1"/>
    <col min="1548" max="1548" width="4.69921875" style="1" customWidth="1"/>
    <col min="1549" max="1549" width="5.8984375" style="1" customWidth="1"/>
    <col min="1550" max="1550" width="12" style="1" customWidth="1"/>
    <col min="1551" max="1778" width="7.8984375" style="1"/>
    <col min="1779" max="1779" width="3.8984375" style="1" customWidth="1"/>
    <col min="1780" max="1780" width="14.3984375" style="1" customWidth="1"/>
    <col min="1781" max="1781" width="7.3984375" style="1" customWidth="1"/>
    <col min="1782" max="1783" width="10.3984375" style="1" customWidth="1"/>
    <col min="1784" max="1784" width="10.09765625" style="1" customWidth="1"/>
    <col min="1785" max="1785" width="9.8984375" style="1" customWidth="1"/>
    <col min="1786" max="1786" width="11.3984375" style="1" customWidth="1"/>
    <col min="1787" max="1788" width="11.09765625" style="1" customWidth="1"/>
    <col min="1789" max="1789" width="4.69921875" style="1" customWidth="1"/>
    <col min="1790" max="1791" width="12.09765625" style="1" customWidth="1"/>
    <col min="1792" max="1792" width="8.69921875" style="1" bestFit="1" customWidth="1"/>
    <col min="1793" max="1793" width="10.09765625" style="1" customWidth="1"/>
    <col min="1794" max="1794" width="10.3984375" style="1" bestFit="1" customWidth="1"/>
    <col min="1795" max="1795" width="8.69921875" style="1" bestFit="1" customWidth="1"/>
    <col min="1796" max="1796" width="10.3984375" style="1" customWidth="1"/>
    <col min="1797" max="1797" width="9.3984375" style="1" customWidth="1"/>
    <col min="1798" max="1798" width="7.3984375" style="1" customWidth="1"/>
    <col min="1799" max="1799" width="8.3984375" style="1" customWidth="1"/>
    <col min="1800" max="1800" width="9.09765625" style="1" customWidth="1"/>
    <col min="1801" max="1801" width="9" style="1" customWidth="1"/>
    <col min="1802" max="1802" width="9.69921875" style="1" customWidth="1"/>
    <col min="1803" max="1803" width="11.69921875" style="1" bestFit="1" customWidth="1"/>
    <col min="1804" max="1804" width="4.69921875" style="1" customWidth="1"/>
    <col min="1805" max="1805" width="5.8984375" style="1" customWidth="1"/>
    <col min="1806" max="1806" width="12" style="1" customWidth="1"/>
    <col min="1807" max="2034" width="7.8984375" style="1"/>
    <col min="2035" max="2035" width="3.8984375" style="1" customWidth="1"/>
    <col min="2036" max="2036" width="14.3984375" style="1" customWidth="1"/>
    <col min="2037" max="2037" width="7.3984375" style="1" customWidth="1"/>
    <col min="2038" max="2039" width="10.3984375" style="1" customWidth="1"/>
    <col min="2040" max="2040" width="10.09765625" style="1" customWidth="1"/>
    <col min="2041" max="2041" width="9.8984375" style="1" customWidth="1"/>
    <col min="2042" max="2042" width="11.3984375" style="1" customWidth="1"/>
    <col min="2043" max="2044" width="11.09765625" style="1" customWidth="1"/>
    <col min="2045" max="2045" width="4.69921875" style="1" customWidth="1"/>
    <col min="2046" max="2047" width="12.09765625" style="1" customWidth="1"/>
    <col min="2048" max="2048" width="8.69921875" style="1" bestFit="1" customWidth="1"/>
    <col min="2049" max="2049" width="10.09765625" style="1" customWidth="1"/>
    <col min="2050" max="2050" width="10.3984375" style="1" bestFit="1" customWidth="1"/>
    <col min="2051" max="2051" width="8.69921875" style="1" bestFit="1" customWidth="1"/>
    <col min="2052" max="2052" width="10.3984375" style="1" customWidth="1"/>
    <col min="2053" max="2053" width="9.3984375" style="1" customWidth="1"/>
    <col min="2054" max="2054" width="7.3984375" style="1" customWidth="1"/>
    <col min="2055" max="2055" width="8.3984375" style="1" customWidth="1"/>
    <col min="2056" max="2056" width="9.09765625" style="1" customWidth="1"/>
    <col min="2057" max="2057" width="9" style="1" customWidth="1"/>
    <col min="2058" max="2058" width="9.69921875" style="1" customWidth="1"/>
    <col min="2059" max="2059" width="11.69921875" style="1" bestFit="1" customWidth="1"/>
    <col min="2060" max="2060" width="4.69921875" style="1" customWidth="1"/>
    <col min="2061" max="2061" width="5.8984375" style="1" customWidth="1"/>
    <col min="2062" max="2062" width="12" style="1" customWidth="1"/>
    <col min="2063" max="2290" width="7.8984375" style="1"/>
    <col min="2291" max="2291" width="3.8984375" style="1" customWidth="1"/>
    <col min="2292" max="2292" width="14.3984375" style="1" customWidth="1"/>
    <col min="2293" max="2293" width="7.3984375" style="1" customWidth="1"/>
    <col min="2294" max="2295" width="10.3984375" style="1" customWidth="1"/>
    <col min="2296" max="2296" width="10.09765625" style="1" customWidth="1"/>
    <col min="2297" max="2297" width="9.8984375" style="1" customWidth="1"/>
    <col min="2298" max="2298" width="11.3984375" style="1" customWidth="1"/>
    <col min="2299" max="2300" width="11.09765625" style="1" customWidth="1"/>
    <col min="2301" max="2301" width="4.69921875" style="1" customWidth="1"/>
    <col min="2302" max="2303" width="12.09765625" style="1" customWidth="1"/>
    <col min="2304" max="2304" width="8.69921875" style="1" bestFit="1" customWidth="1"/>
    <col min="2305" max="2305" width="10.09765625" style="1" customWidth="1"/>
    <col min="2306" max="2306" width="10.3984375" style="1" bestFit="1" customWidth="1"/>
    <col min="2307" max="2307" width="8.69921875" style="1" bestFit="1" customWidth="1"/>
    <col min="2308" max="2308" width="10.3984375" style="1" customWidth="1"/>
    <col min="2309" max="2309" width="9.3984375" style="1" customWidth="1"/>
    <col min="2310" max="2310" width="7.3984375" style="1" customWidth="1"/>
    <col min="2311" max="2311" width="8.3984375" style="1" customWidth="1"/>
    <col min="2312" max="2312" width="9.09765625" style="1" customWidth="1"/>
    <col min="2313" max="2313" width="9" style="1" customWidth="1"/>
    <col min="2314" max="2314" width="9.69921875" style="1" customWidth="1"/>
    <col min="2315" max="2315" width="11.69921875" style="1" bestFit="1" customWidth="1"/>
    <col min="2316" max="2316" width="4.69921875" style="1" customWidth="1"/>
    <col min="2317" max="2317" width="5.8984375" style="1" customWidth="1"/>
    <col min="2318" max="2318" width="12" style="1" customWidth="1"/>
    <col min="2319" max="2546" width="7.8984375" style="1"/>
    <col min="2547" max="2547" width="3.8984375" style="1" customWidth="1"/>
    <col min="2548" max="2548" width="14.3984375" style="1" customWidth="1"/>
    <col min="2549" max="2549" width="7.3984375" style="1" customWidth="1"/>
    <col min="2550" max="2551" width="10.3984375" style="1" customWidth="1"/>
    <col min="2552" max="2552" width="10.09765625" style="1" customWidth="1"/>
    <col min="2553" max="2553" width="9.8984375" style="1" customWidth="1"/>
    <col min="2554" max="2554" width="11.3984375" style="1" customWidth="1"/>
    <col min="2555" max="2556" width="11.09765625" style="1" customWidth="1"/>
    <col min="2557" max="2557" width="4.69921875" style="1" customWidth="1"/>
    <col min="2558" max="2559" width="12.09765625" style="1" customWidth="1"/>
    <col min="2560" max="2560" width="8.69921875" style="1" bestFit="1" customWidth="1"/>
    <col min="2561" max="2561" width="10.09765625" style="1" customWidth="1"/>
    <col min="2562" max="2562" width="10.3984375" style="1" bestFit="1" customWidth="1"/>
    <col min="2563" max="2563" width="8.69921875" style="1" bestFit="1" customWidth="1"/>
    <col min="2564" max="2564" width="10.3984375" style="1" customWidth="1"/>
    <col min="2565" max="2565" width="9.3984375" style="1" customWidth="1"/>
    <col min="2566" max="2566" width="7.3984375" style="1" customWidth="1"/>
    <col min="2567" max="2567" width="8.3984375" style="1" customWidth="1"/>
    <col min="2568" max="2568" width="9.09765625" style="1" customWidth="1"/>
    <col min="2569" max="2569" width="9" style="1" customWidth="1"/>
    <col min="2570" max="2570" width="9.69921875" style="1" customWidth="1"/>
    <col min="2571" max="2571" width="11.69921875" style="1" bestFit="1" customWidth="1"/>
    <col min="2572" max="2572" width="4.69921875" style="1" customWidth="1"/>
    <col min="2573" max="2573" width="5.8984375" style="1" customWidth="1"/>
    <col min="2574" max="2574" width="12" style="1" customWidth="1"/>
    <col min="2575" max="2802" width="7.8984375" style="1"/>
    <col min="2803" max="2803" width="3.8984375" style="1" customWidth="1"/>
    <col min="2804" max="2804" width="14.3984375" style="1" customWidth="1"/>
    <col min="2805" max="2805" width="7.3984375" style="1" customWidth="1"/>
    <col min="2806" max="2807" width="10.3984375" style="1" customWidth="1"/>
    <col min="2808" max="2808" width="10.09765625" style="1" customWidth="1"/>
    <col min="2809" max="2809" width="9.8984375" style="1" customWidth="1"/>
    <col min="2810" max="2810" width="11.3984375" style="1" customWidth="1"/>
    <col min="2811" max="2812" width="11.09765625" style="1" customWidth="1"/>
    <col min="2813" max="2813" width="4.69921875" style="1" customWidth="1"/>
    <col min="2814" max="2815" width="12.09765625" style="1" customWidth="1"/>
    <col min="2816" max="2816" width="8.69921875" style="1" bestFit="1" customWidth="1"/>
    <col min="2817" max="2817" width="10.09765625" style="1" customWidth="1"/>
    <col min="2818" max="2818" width="10.3984375" style="1" bestFit="1" customWidth="1"/>
    <col min="2819" max="2819" width="8.69921875" style="1" bestFit="1" customWidth="1"/>
    <col min="2820" max="2820" width="10.3984375" style="1" customWidth="1"/>
    <col min="2821" max="2821" width="9.3984375" style="1" customWidth="1"/>
    <col min="2822" max="2822" width="7.3984375" style="1" customWidth="1"/>
    <col min="2823" max="2823" width="8.3984375" style="1" customWidth="1"/>
    <col min="2824" max="2824" width="9.09765625" style="1" customWidth="1"/>
    <col min="2825" max="2825" width="9" style="1" customWidth="1"/>
    <col min="2826" max="2826" width="9.69921875" style="1" customWidth="1"/>
    <col min="2827" max="2827" width="11.69921875" style="1" bestFit="1" customWidth="1"/>
    <col min="2828" max="2828" width="4.69921875" style="1" customWidth="1"/>
    <col min="2829" max="2829" width="5.8984375" style="1" customWidth="1"/>
    <col min="2830" max="2830" width="12" style="1" customWidth="1"/>
    <col min="2831" max="3058" width="7.8984375" style="1"/>
    <col min="3059" max="3059" width="3.8984375" style="1" customWidth="1"/>
    <col min="3060" max="3060" width="14.3984375" style="1" customWidth="1"/>
    <col min="3061" max="3061" width="7.3984375" style="1" customWidth="1"/>
    <col min="3062" max="3063" width="10.3984375" style="1" customWidth="1"/>
    <col min="3064" max="3064" width="10.09765625" style="1" customWidth="1"/>
    <col min="3065" max="3065" width="9.8984375" style="1" customWidth="1"/>
    <col min="3066" max="3066" width="11.3984375" style="1" customWidth="1"/>
    <col min="3067" max="3068" width="11.09765625" style="1" customWidth="1"/>
    <col min="3069" max="3069" width="4.69921875" style="1" customWidth="1"/>
    <col min="3070" max="3071" width="12.09765625" style="1" customWidth="1"/>
    <col min="3072" max="3072" width="8.69921875" style="1" bestFit="1" customWidth="1"/>
    <col min="3073" max="3073" width="10.09765625" style="1" customWidth="1"/>
    <col min="3074" max="3074" width="10.3984375" style="1" bestFit="1" customWidth="1"/>
    <col min="3075" max="3075" width="8.69921875" style="1" bestFit="1" customWidth="1"/>
    <col min="3076" max="3076" width="10.3984375" style="1" customWidth="1"/>
    <col min="3077" max="3077" width="9.3984375" style="1" customWidth="1"/>
    <col min="3078" max="3078" width="7.3984375" style="1" customWidth="1"/>
    <col min="3079" max="3079" width="8.3984375" style="1" customWidth="1"/>
    <col min="3080" max="3080" width="9.09765625" style="1" customWidth="1"/>
    <col min="3081" max="3081" width="9" style="1" customWidth="1"/>
    <col min="3082" max="3082" width="9.69921875" style="1" customWidth="1"/>
    <col min="3083" max="3083" width="11.69921875" style="1" bestFit="1" customWidth="1"/>
    <col min="3084" max="3084" width="4.69921875" style="1" customWidth="1"/>
    <col min="3085" max="3085" width="5.8984375" style="1" customWidth="1"/>
    <col min="3086" max="3086" width="12" style="1" customWidth="1"/>
    <col min="3087" max="3314" width="7.8984375" style="1"/>
    <col min="3315" max="3315" width="3.8984375" style="1" customWidth="1"/>
    <col min="3316" max="3316" width="14.3984375" style="1" customWidth="1"/>
    <col min="3317" max="3317" width="7.3984375" style="1" customWidth="1"/>
    <col min="3318" max="3319" width="10.3984375" style="1" customWidth="1"/>
    <col min="3320" max="3320" width="10.09765625" style="1" customWidth="1"/>
    <col min="3321" max="3321" width="9.8984375" style="1" customWidth="1"/>
    <col min="3322" max="3322" width="11.3984375" style="1" customWidth="1"/>
    <col min="3323" max="3324" width="11.09765625" style="1" customWidth="1"/>
    <col min="3325" max="3325" width="4.69921875" style="1" customWidth="1"/>
    <col min="3326" max="3327" width="12.09765625" style="1" customWidth="1"/>
    <col min="3328" max="3328" width="8.69921875" style="1" bestFit="1" customWidth="1"/>
    <col min="3329" max="3329" width="10.09765625" style="1" customWidth="1"/>
    <col min="3330" max="3330" width="10.3984375" style="1" bestFit="1" customWidth="1"/>
    <col min="3331" max="3331" width="8.69921875" style="1" bestFit="1" customWidth="1"/>
    <col min="3332" max="3332" width="10.3984375" style="1" customWidth="1"/>
    <col min="3333" max="3333" width="9.3984375" style="1" customWidth="1"/>
    <col min="3334" max="3334" width="7.3984375" style="1" customWidth="1"/>
    <col min="3335" max="3335" width="8.3984375" style="1" customWidth="1"/>
    <col min="3336" max="3336" width="9.09765625" style="1" customWidth="1"/>
    <col min="3337" max="3337" width="9" style="1" customWidth="1"/>
    <col min="3338" max="3338" width="9.69921875" style="1" customWidth="1"/>
    <col min="3339" max="3339" width="11.69921875" style="1" bestFit="1" customWidth="1"/>
    <col min="3340" max="3340" width="4.69921875" style="1" customWidth="1"/>
    <col min="3341" max="3341" width="5.8984375" style="1" customWidth="1"/>
    <col min="3342" max="3342" width="12" style="1" customWidth="1"/>
    <col min="3343" max="3570" width="7.8984375" style="1"/>
    <col min="3571" max="3571" width="3.8984375" style="1" customWidth="1"/>
    <col min="3572" max="3572" width="14.3984375" style="1" customWidth="1"/>
    <col min="3573" max="3573" width="7.3984375" style="1" customWidth="1"/>
    <col min="3574" max="3575" width="10.3984375" style="1" customWidth="1"/>
    <col min="3576" max="3576" width="10.09765625" style="1" customWidth="1"/>
    <col min="3577" max="3577" width="9.8984375" style="1" customWidth="1"/>
    <col min="3578" max="3578" width="11.3984375" style="1" customWidth="1"/>
    <col min="3579" max="3580" width="11.09765625" style="1" customWidth="1"/>
    <col min="3581" max="3581" width="4.69921875" style="1" customWidth="1"/>
    <col min="3582" max="3583" width="12.09765625" style="1" customWidth="1"/>
    <col min="3584" max="3584" width="8.69921875" style="1" bestFit="1" customWidth="1"/>
    <col min="3585" max="3585" width="10.09765625" style="1" customWidth="1"/>
    <col min="3586" max="3586" width="10.3984375" style="1" bestFit="1" customWidth="1"/>
    <col min="3587" max="3587" width="8.69921875" style="1" bestFit="1" customWidth="1"/>
    <col min="3588" max="3588" width="10.3984375" style="1" customWidth="1"/>
    <col min="3589" max="3589" width="9.3984375" style="1" customWidth="1"/>
    <col min="3590" max="3590" width="7.3984375" style="1" customWidth="1"/>
    <col min="3591" max="3591" width="8.3984375" style="1" customWidth="1"/>
    <col min="3592" max="3592" width="9.09765625" style="1" customWidth="1"/>
    <col min="3593" max="3593" width="9" style="1" customWidth="1"/>
    <col min="3594" max="3594" width="9.69921875" style="1" customWidth="1"/>
    <col min="3595" max="3595" width="11.69921875" style="1" bestFit="1" customWidth="1"/>
    <col min="3596" max="3596" width="4.69921875" style="1" customWidth="1"/>
    <col min="3597" max="3597" width="5.8984375" style="1" customWidth="1"/>
    <col min="3598" max="3598" width="12" style="1" customWidth="1"/>
    <col min="3599" max="3826" width="7.8984375" style="1"/>
    <col min="3827" max="3827" width="3.8984375" style="1" customWidth="1"/>
    <col min="3828" max="3828" width="14.3984375" style="1" customWidth="1"/>
    <col min="3829" max="3829" width="7.3984375" style="1" customWidth="1"/>
    <col min="3830" max="3831" width="10.3984375" style="1" customWidth="1"/>
    <col min="3832" max="3832" width="10.09765625" style="1" customWidth="1"/>
    <col min="3833" max="3833" width="9.8984375" style="1" customWidth="1"/>
    <col min="3834" max="3834" width="11.3984375" style="1" customWidth="1"/>
    <col min="3835" max="3836" width="11.09765625" style="1" customWidth="1"/>
    <col min="3837" max="3837" width="4.69921875" style="1" customWidth="1"/>
    <col min="3838" max="3839" width="12.09765625" style="1" customWidth="1"/>
    <col min="3840" max="3840" width="8.69921875" style="1" bestFit="1" customWidth="1"/>
    <col min="3841" max="3841" width="10.09765625" style="1" customWidth="1"/>
    <col min="3842" max="3842" width="10.3984375" style="1" bestFit="1" customWidth="1"/>
    <col min="3843" max="3843" width="8.69921875" style="1" bestFit="1" customWidth="1"/>
    <col min="3844" max="3844" width="10.3984375" style="1" customWidth="1"/>
    <col min="3845" max="3845" width="9.3984375" style="1" customWidth="1"/>
    <col min="3846" max="3846" width="7.3984375" style="1" customWidth="1"/>
    <col min="3847" max="3847" width="8.3984375" style="1" customWidth="1"/>
    <col min="3848" max="3848" width="9.09765625" style="1" customWidth="1"/>
    <col min="3849" max="3849" width="9" style="1" customWidth="1"/>
    <col min="3850" max="3850" width="9.69921875" style="1" customWidth="1"/>
    <col min="3851" max="3851" width="11.69921875" style="1" bestFit="1" customWidth="1"/>
    <col min="3852" max="3852" width="4.69921875" style="1" customWidth="1"/>
    <col min="3853" max="3853" width="5.8984375" style="1" customWidth="1"/>
    <col min="3854" max="3854" width="12" style="1" customWidth="1"/>
    <col min="3855" max="4082" width="7.8984375" style="1"/>
    <col min="4083" max="4083" width="3.8984375" style="1" customWidth="1"/>
    <col min="4084" max="4084" width="14.3984375" style="1" customWidth="1"/>
    <col min="4085" max="4085" width="7.3984375" style="1" customWidth="1"/>
    <col min="4086" max="4087" width="10.3984375" style="1" customWidth="1"/>
    <col min="4088" max="4088" width="10.09765625" style="1" customWidth="1"/>
    <col min="4089" max="4089" width="9.8984375" style="1" customWidth="1"/>
    <col min="4090" max="4090" width="11.3984375" style="1" customWidth="1"/>
    <col min="4091" max="4092" width="11.09765625" style="1" customWidth="1"/>
    <col min="4093" max="4093" width="4.69921875" style="1" customWidth="1"/>
    <col min="4094" max="4095" width="12.09765625" style="1" customWidth="1"/>
    <col min="4096" max="4096" width="8.69921875" style="1" bestFit="1" customWidth="1"/>
    <col min="4097" max="4097" width="10.09765625" style="1" customWidth="1"/>
    <col min="4098" max="4098" width="10.3984375" style="1" bestFit="1" customWidth="1"/>
    <col min="4099" max="4099" width="8.69921875" style="1" bestFit="1" customWidth="1"/>
    <col min="4100" max="4100" width="10.3984375" style="1" customWidth="1"/>
    <col min="4101" max="4101" width="9.3984375" style="1" customWidth="1"/>
    <col min="4102" max="4102" width="7.3984375" style="1" customWidth="1"/>
    <col min="4103" max="4103" width="8.3984375" style="1" customWidth="1"/>
    <col min="4104" max="4104" width="9.09765625" style="1" customWidth="1"/>
    <col min="4105" max="4105" width="9" style="1" customWidth="1"/>
    <col min="4106" max="4106" width="9.69921875" style="1" customWidth="1"/>
    <col min="4107" max="4107" width="11.69921875" style="1" bestFit="1" customWidth="1"/>
    <col min="4108" max="4108" width="4.69921875" style="1" customWidth="1"/>
    <col min="4109" max="4109" width="5.8984375" style="1" customWidth="1"/>
    <col min="4110" max="4110" width="12" style="1" customWidth="1"/>
    <col min="4111" max="4338" width="7.8984375" style="1"/>
    <col min="4339" max="4339" width="3.8984375" style="1" customWidth="1"/>
    <col min="4340" max="4340" width="14.3984375" style="1" customWidth="1"/>
    <col min="4341" max="4341" width="7.3984375" style="1" customWidth="1"/>
    <col min="4342" max="4343" width="10.3984375" style="1" customWidth="1"/>
    <col min="4344" max="4344" width="10.09765625" style="1" customWidth="1"/>
    <col min="4345" max="4345" width="9.8984375" style="1" customWidth="1"/>
    <col min="4346" max="4346" width="11.3984375" style="1" customWidth="1"/>
    <col min="4347" max="4348" width="11.09765625" style="1" customWidth="1"/>
    <col min="4349" max="4349" width="4.69921875" style="1" customWidth="1"/>
    <col min="4350" max="4351" width="12.09765625" style="1" customWidth="1"/>
    <col min="4352" max="4352" width="8.69921875" style="1" bestFit="1" customWidth="1"/>
    <col min="4353" max="4353" width="10.09765625" style="1" customWidth="1"/>
    <col min="4354" max="4354" width="10.3984375" style="1" bestFit="1" customWidth="1"/>
    <col min="4355" max="4355" width="8.69921875" style="1" bestFit="1" customWidth="1"/>
    <col min="4356" max="4356" width="10.3984375" style="1" customWidth="1"/>
    <col min="4357" max="4357" width="9.3984375" style="1" customWidth="1"/>
    <col min="4358" max="4358" width="7.3984375" style="1" customWidth="1"/>
    <col min="4359" max="4359" width="8.3984375" style="1" customWidth="1"/>
    <col min="4360" max="4360" width="9.09765625" style="1" customWidth="1"/>
    <col min="4361" max="4361" width="9" style="1" customWidth="1"/>
    <col min="4362" max="4362" width="9.69921875" style="1" customWidth="1"/>
    <col min="4363" max="4363" width="11.69921875" style="1" bestFit="1" customWidth="1"/>
    <col min="4364" max="4364" width="4.69921875" style="1" customWidth="1"/>
    <col min="4365" max="4365" width="5.8984375" style="1" customWidth="1"/>
    <col min="4366" max="4366" width="12" style="1" customWidth="1"/>
    <col min="4367" max="4594" width="7.8984375" style="1"/>
    <col min="4595" max="4595" width="3.8984375" style="1" customWidth="1"/>
    <col min="4596" max="4596" width="14.3984375" style="1" customWidth="1"/>
    <col min="4597" max="4597" width="7.3984375" style="1" customWidth="1"/>
    <col min="4598" max="4599" width="10.3984375" style="1" customWidth="1"/>
    <col min="4600" max="4600" width="10.09765625" style="1" customWidth="1"/>
    <col min="4601" max="4601" width="9.8984375" style="1" customWidth="1"/>
    <col min="4602" max="4602" width="11.3984375" style="1" customWidth="1"/>
    <col min="4603" max="4604" width="11.09765625" style="1" customWidth="1"/>
    <col min="4605" max="4605" width="4.69921875" style="1" customWidth="1"/>
    <col min="4606" max="4607" width="12.09765625" style="1" customWidth="1"/>
    <col min="4608" max="4608" width="8.69921875" style="1" bestFit="1" customWidth="1"/>
    <col min="4609" max="4609" width="10.09765625" style="1" customWidth="1"/>
    <col min="4610" max="4610" width="10.3984375" style="1" bestFit="1" customWidth="1"/>
    <col min="4611" max="4611" width="8.69921875" style="1" bestFit="1" customWidth="1"/>
    <col min="4612" max="4612" width="10.3984375" style="1" customWidth="1"/>
    <col min="4613" max="4613" width="9.3984375" style="1" customWidth="1"/>
    <col min="4614" max="4614" width="7.3984375" style="1" customWidth="1"/>
    <col min="4615" max="4615" width="8.3984375" style="1" customWidth="1"/>
    <col min="4616" max="4616" width="9.09765625" style="1" customWidth="1"/>
    <col min="4617" max="4617" width="9" style="1" customWidth="1"/>
    <col min="4618" max="4618" width="9.69921875" style="1" customWidth="1"/>
    <col min="4619" max="4619" width="11.69921875" style="1" bestFit="1" customWidth="1"/>
    <col min="4620" max="4620" width="4.69921875" style="1" customWidth="1"/>
    <col min="4621" max="4621" width="5.8984375" style="1" customWidth="1"/>
    <col min="4622" max="4622" width="12" style="1" customWidth="1"/>
    <col min="4623" max="4850" width="7.8984375" style="1"/>
    <col min="4851" max="4851" width="3.8984375" style="1" customWidth="1"/>
    <col min="4852" max="4852" width="14.3984375" style="1" customWidth="1"/>
    <col min="4853" max="4853" width="7.3984375" style="1" customWidth="1"/>
    <col min="4854" max="4855" width="10.3984375" style="1" customWidth="1"/>
    <col min="4856" max="4856" width="10.09765625" style="1" customWidth="1"/>
    <col min="4857" max="4857" width="9.8984375" style="1" customWidth="1"/>
    <col min="4858" max="4858" width="11.3984375" style="1" customWidth="1"/>
    <col min="4859" max="4860" width="11.09765625" style="1" customWidth="1"/>
    <col min="4861" max="4861" width="4.69921875" style="1" customWidth="1"/>
    <col min="4862" max="4863" width="12.09765625" style="1" customWidth="1"/>
    <col min="4864" max="4864" width="8.69921875" style="1" bestFit="1" customWidth="1"/>
    <col min="4865" max="4865" width="10.09765625" style="1" customWidth="1"/>
    <col min="4866" max="4866" width="10.3984375" style="1" bestFit="1" customWidth="1"/>
    <col min="4867" max="4867" width="8.69921875" style="1" bestFit="1" customWidth="1"/>
    <col min="4868" max="4868" width="10.3984375" style="1" customWidth="1"/>
    <col min="4869" max="4869" width="9.3984375" style="1" customWidth="1"/>
    <col min="4870" max="4870" width="7.3984375" style="1" customWidth="1"/>
    <col min="4871" max="4871" width="8.3984375" style="1" customWidth="1"/>
    <col min="4872" max="4872" width="9.09765625" style="1" customWidth="1"/>
    <col min="4873" max="4873" width="9" style="1" customWidth="1"/>
    <col min="4874" max="4874" width="9.69921875" style="1" customWidth="1"/>
    <col min="4875" max="4875" width="11.69921875" style="1" bestFit="1" customWidth="1"/>
    <col min="4876" max="4876" width="4.69921875" style="1" customWidth="1"/>
    <col min="4877" max="4877" width="5.8984375" style="1" customWidth="1"/>
    <col min="4878" max="4878" width="12" style="1" customWidth="1"/>
    <col min="4879" max="5106" width="7.8984375" style="1"/>
    <col min="5107" max="5107" width="3.8984375" style="1" customWidth="1"/>
    <col min="5108" max="5108" width="14.3984375" style="1" customWidth="1"/>
    <col min="5109" max="5109" width="7.3984375" style="1" customWidth="1"/>
    <col min="5110" max="5111" width="10.3984375" style="1" customWidth="1"/>
    <col min="5112" max="5112" width="10.09765625" style="1" customWidth="1"/>
    <col min="5113" max="5113" width="9.8984375" style="1" customWidth="1"/>
    <col min="5114" max="5114" width="11.3984375" style="1" customWidth="1"/>
    <col min="5115" max="5116" width="11.09765625" style="1" customWidth="1"/>
    <col min="5117" max="5117" width="4.69921875" style="1" customWidth="1"/>
    <col min="5118" max="5119" width="12.09765625" style="1" customWidth="1"/>
    <col min="5120" max="5120" width="8.69921875" style="1" bestFit="1" customWidth="1"/>
    <col min="5121" max="5121" width="10.09765625" style="1" customWidth="1"/>
    <col min="5122" max="5122" width="10.3984375" style="1" bestFit="1" customWidth="1"/>
    <col min="5123" max="5123" width="8.69921875" style="1" bestFit="1" customWidth="1"/>
    <col min="5124" max="5124" width="10.3984375" style="1" customWidth="1"/>
    <col min="5125" max="5125" width="9.3984375" style="1" customWidth="1"/>
    <col min="5126" max="5126" width="7.3984375" style="1" customWidth="1"/>
    <col min="5127" max="5127" width="8.3984375" style="1" customWidth="1"/>
    <col min="5128" max="5128" width="9.09765625" style="1" customWidth="1"/>
    <col min="5129" max="5129" width="9" style="1" customWidth="1"/>
    <col min="5130" max="5130" width="9.69921875" style="1" customWidth="1"/>
    <col min="5131" max="5131" width="11.69921875" style="1" bestFit="1" customWidth="1"/>
    <col min="5132" max="5132" width="4.69921875" style="1" customWidth="1"/>
    <col min="5133" max="5133" width="5.8984375" style="1" customWidth="1"/>
    <col min="5134" max="5134" width="12" style="1" customWidth="1"/>
    <col min="5135" max="5362" width="7.8984375" style="1"/>
    <col min="5363" max="5363" width="3.8984375" style="1" customWidth="1"/>
    <col min="5364" max="5364" width="14.3984375" style="1" customWidth="1"/>
    <col min="5365" max="5365" width="7.3984375" style="1" customWidth="1"/>
    <col min="5366" max="5367" width="10.3984375" style="1" customWidth="1"/>
    <col min="5368" max="5368" width="10.09765625" style="1" customWidth="1"/>
    <col min="5369" max="5369" width="9.8984375" style="1" customWidth="1"/>
    <col min="5370" max="5370" width="11.3984375" style="1" customWidth="1"/>
    <col min="5371" max="5372" width="11.09765625" style="1" customWidth="1"/>
    <col min="5373" max="5373" width="4.69921875" style="1" customWidth="1"/>
    <col min="5374" max="5375" width="12.09765625" style="1" customWidth="1"/>
    <col min="5376" max="5376" width="8.69921875" style="1" bestFit="1" customWidth="1"/>
    <col min="5377" max="5377" width="10.09765625" style="1" customWidth="1"/>
    <col min="5378" max="5378" width="10.3984375" style="1" bestFit="1" customWidth="1"/>
    <col min="5379" max="5379" width="8.69921875" style="1" bestFit="1" customWidth="1"/>
    <col min="5380" max="5380" width="10.3984375" style="1" customWidth="1"/>
    <col min="5381" max="5381" width="9.3984375" style="1" customWidth="1"/>
    <col min="5382" max="5382" width="7.3984375" style="1" customWidth="1"/>
    <col min="5383" max="5383" width="8.3984375" style="1" customWidth="1"/>
    <col min="5384" max="5384" width="9.09765625" style="1" customWidth="1"/>
    <col min="5385" max="5385" width="9" style="1" customWidth="1"/>
    <col min="5386" max="5386" width="9.69921875" style="1" customWidth="1"/>
    <col min="5387" max="5387" width="11.69921875" style="1" bestFit="1" customWidth="1"/>
    <col min="5388" max="5388" width="4.69921875" style="1" customWidth="1"/>
    <col min="5389" max="5389" width="5.8984375" style="1" customWidth="1"/>
    <col min="5390" max="5390" width="12" style="1" customWidth="1"/>
    <col min="5391" max="5618" width="7.8984375" style="1"/>
    <col min="5619" max="5619" width="3.8984375" style="1" customWidth="1"/>
    <col min="5620" max="5620" width="14.3984375" style="1" customWidth="1"/>
    <col min="5621" max="5621" width="7.3984375" style="1" customWidth="1"/>
    <col min="5622" max="5623" width="10.3984375" style="1" customWidth="1"/>
    <col min="5624" max="5624" width="10.09765625" style="1" customWidth="1"/>
    <col min="5625" max="5625" width="9.8984375" style="1" customWidth="1"/>
    <col min="5626" max="5626" width="11.3984375" style="1" customWidth="1"/>
    <col min="5627" max="5628" width="11.09765625" style="1" customWidth="1"/>
    <col min="5629" max="5629" width="4.69921875" style="1" customWidth="1"/>
    <col min="5630" max="5631" width="12.09765625" style="1" customWidth="1"/>
    <col min="5632" max="5632" width="8.69921875" style="1" bestFit="1" customWidth="1"/>
    <col min="5633" max="5633" width="10.09765625" style="1" customWidth="1"/>
    <col min="5634" max="5634" width="10.3984375" style="1" bestFit="1" customWidth="1"/>
    <col min="5635" max="5635" width="8.69921875" style="1" bestFit="1" customWidth="1"/>
    <col min="5636" max="5636" width="10.3984375" style="1" customWidth="1"/>
    <col min="5637" max="5637" width="9.3984375" style="1" customWidth="1"/>
    <col min="5638" max="5638" width="7.3984375" style="1" customWidth="1"/>
    <col min="5639" max="5639" width="8.3984375" style="1" customWidth="1"/>
    <col min="5640" max="5640" width="9.09765625" style="1" customWidth="1"/>
    <col min="5641" max="5641" width="9" style="1" customWidth="1"/>
    <col min="5642" max="5642" width="9.69921875" style="1" customWidth="1"/>
    <col min="5643" max="5643" width="11.69921875" style="1" bestFit="1" customWidth="1"/>
    <col min="5644" max="5644" width="4.69921875" style="1" customWidth="1"/>
    <col min="5645" max="5645" width="5.8984375" style="1" customWidth="1"/>
    <col min="5646" max="5646" width="12" style="1" customWidth="1"/>
    <col min="5647" max="5874" width="7.8984375" style="1"/>
    <col min="5875" max="5875" width="3.8984375" style="1" customWidth="1"/>
    <col min="5876" max="5876" width="14.3984375" style="1" customWidth="1"/>
    <col min="5877" max="5877" width="7.3984375" style="1" customWidth="1"/>
    <col min="5878" max="5879" width="10.3984375" style="1" customWidth="1"/>
    <col min="5880" max="5880" width="10.09765625" style="1" customWidth="1"/>
    <col min="5881" max="5881" width="9.8984375" style="1" customWidth="1"/>
    <col min="5882" max="5882" width="11.3984375" style="1" customWidth="1"/>
    <col min="5883" max="5884" width="11.09765625" style="1" customWidth="1"/>
    <col min="5885" max="5885" width="4.69921875" style="1" customWidth="1"/>
    <col min="5886" max="5887" width="12.09765625" style="1" customWidth="1"/>
    <col min="5888" max="5888" width="8.69921875" style="1" bestFit="1" customWidth="1"/>
    <col min="5889" max="5889" width="10.09765625" style="1" customWidth="1"/>
    <col min="5890" max="5890" width="10.3984375" style="1" bestFit="1" customWidth="1"/>
    <col min="5891" max="5891" width="8.69921875" style="1" bestFit="1" customWidth="1"/>
    <col min="5892" max="5892" width="10.3984375" style="1" customWidth="1"/>
    <col min="5893" max="5893" width="9.3984375" style="1" customWidth="1"/>
    <col min="5894" max="5894" width="7.3984375" style="1" customWidth="1"/>
    <col min="5895" max="5895" width="8.3984375" style="1" customWidth="1"/>
    <col min="5896" max="5896" width="9.09765625" style="1" customWidth="1"/>
    <col min="5897" max="5897" width="9" style="1" customWidth="1"/>
    <col min="5898" max="5898" width="9.69921875" style="1" customWidth="1"/>
    <col min="5899" max="5899" width="11.69921875" style="1" bestFit="1" customWidth="1"/>
    <col min="5900" max="5900" width="4.69921875" style="1" customWidth="1"/>
    <col min="5901" max="5901" width="5.8984375" style="1" customWidth="1"/>
    <col min="5902" max="5902" width="12" style="1" customWidth="1"/>
    <col min="5903" max="6130" width="7.8984375" style="1"/>
    <col min="6131" max="6131" width="3.8984375" style="1" customWidth="1"/>
    <col min="6132" max="6132" width="14.3984375" style="1" customWidth="1"/>
    <col min="6133" max="6133" width="7.3984375" style="1" customWidth="1"/>
    <col min="6134" max="6135" width="10.3984375" style="1" customWidth="1"/>
    <col min="6136" max="6136" width="10.09765625" style="1" customWidth="1"/>
    <col min="6137" max="6137" width="9.8984375" style="1" customWidth="1"/>
    <col min="6138" max="6138" width="11.3984375" style="1" customWidth="1"/>
    <col min="6139" max="6140" width="11.09765625" style="1" customWidth="1"/>
    <col min="6141" max="6141" width="4.69921875" style="1" customWidth="1"/>
    <col min="6142" max="6143" width="12.09765625" style="1" customWidth="1"/>
    <col min="6144" max="6144" width="8.69921875" style="1" bestFit="1" customWidth="1"/>
    <col min="6145" max="6145" width="10.09765625" style="1" customWidth="1"/>
    <col min="6146" max="6146" width="10.3984375" style="1" bestFit="1" customWidth="1"/>
    <col min="6147" max="6147" width="8.69921875" style="1" bestFit="1" customWidth="1"/>
    <col min="6148" max="6148" width="10.3984375" style="1" customWidth="1"/>
    <col min="6149" max="6149" width="9.3984375" style="1" customWidth="1"/>
    <col min="6150" max="6150" width="7.3984375" style="1" customWidth="1"/>
    <col min="6151" max="6151" width="8.3984375" style="1" customWidth="1"/>
    <col min="6152" max="6152" width="9.09765625" style="1" customWidth="1"/>
    <col min="6153" max="6153" width="9" style="1" customWidth="1"/>
    <col min="6154" max="6154" width="9.69921875" style="1" customWidth="1"/>
    <col min="6155" max="6155" width="11.69921875" style="1" bestFit="1" customWidth="1"/>
    <col min="6156" max="6156" width="4.69921875" style="1" customWidth="1"/>
    <col min="6157" max="6157" width="5.8984375" style="1" customWidth="1"/>
    <col min="6158" max="6158" width="12" style="1" customWidth="1"/>
    <col min="6159" max="6386" width="7.8984375" style="1"/>
    <col min="6387" max="6387" width="3.8984375" style="1" customWidth="1"/>
    <col min="6388" max="6388" width="14.3984375" style="1" customWidth="1"/>
    <col min="6389" max="6389" width="7.3984375" style="1" customWidth="1"/>
    <col min="6390" max="6391" width="10.3984375" style="1" customWidth="1"/>
    <col min="6392" max="6392" width="10.09765625" style="1" customWidth="1"/>
    <col min="6393" max="6393" width="9.8984375" style="1" customWidth="1"/>
    <col min="6394" max="6394" width="11.3984375" style="1" customWidth="1"/>
    <col min="6395" max="6396" width="11.09765625" style="1" customWidth="1"/>
    <col min="6397" max="6397" width="4.69921875" style="1" customWidth="1"/>
    <col min="6398" max="6399" width="12.09765625" style="1" customWidth="1"/>
    <col min="6400" max="6400" width="8.69921875" style="1" bestFit="1" customWidth="1"/>
    <col min="6401" max="6401" width="10.09765625" style="1" customWidth="1"/>
    <col min="6402" max="6402" width="10.3984375" style="1" bestFit="1" customWidth="1"/>
    <col min="6403" max="6403" width="8.69921875" style="1" bestFit="1" customWidth="1"/>
    <col min="6404" max="6404" width="10.3984375" style="1" customWidth="1"/>
    <col min="6405" max="6405" width="9.3984375" style="1" customWidth="1"/>
    <col min="6406" max="6406" width="7.3984375" style="1" customWidth="1"/>
    <col min="6407" max="6407" width="8.3984375" style="1" customWidth="1"/>
    <col min="6408" max="6408" width="9.09765625" style="1" customWidth="1"/>
    <col min="6409" max="6409" width="9" style="1" customWidth="1"/>
    <col min="6410" max="6410" width="9.69921875" style="1" customWidth="1"/>
    <col min="6411" max="6411" width="11.69921875" style="1" bestFit="1" customWidth="1"/>
    <col min="6412" max="6412" width="4.69921875" style="1" customWidth="1"/>
    <col min="6413" max="6413" width="5.8984375" style="1" customWidth="1"/>
    <col min="6414" max="6414" width="12" style="1" customWidth="1"/>
    <col min="6415" max="6642" width="7.8984375" style="1"/>
    <col min="6643" max="6643" width="3.8984375" style="1" customWidth="1"/>
    <col min="6644" max="6644" width="14.3984375" style="1" customWidth="1"/>
    <col min="6645" max="6645" width="7.3984375" style="1" customWidth="1"/>
    <col min="6646" max="6647" width="10.3984375" style="1" customWidth="1"/>
    <col min="6648" max="6648" width="10.09765625" style="1" customWidth="1"/>
    <col min="6649" max="6649" width="9.8984375" style="1" customWidth="1"/>
    <col min="6650" max="6650" width="11.3984375" style="1" customWidth="1"/>
    <col min="6651" max="6652" width="11.09765625" style="1" customWidth="1"/>
    <col min="6653" max="6653" width="4.69921875" style="1" customWidth="1"/>
    <col min="6654" max="6655" width="12.09765625" style="1" customWidth="1"/>
    <col min="6656" max="6656" width="8.69921875" style="1" bestFit="1" customWidth="1"/>
    <col min="6657" max="6657" width="10.09765625" style="1" customWidth="1"/>
    <col min="6658" max="6658" width="10.3984375" style="1" bestFit="1" customWidth="1"/>
    <col min="6659" max="6659" width="8.69921875" style="1" bestFit="1" customWidth="1"/>
    <col min="6660" max="6660" width="10.3984375" style="1" customWidth="1"/>
    <col min="6661" max="6661" width="9.3984375" style="1" customWidth="1"/>
    <col min="6662" max="6662" width="7.3984375" style="1" customWidth="1"/>
    <col min="6663" max="6663" width="8.3984375" style="1" customWidth="1"/>
    <col min="6664" max="6664" width="9.09765625" style="1" customWidth="1"/>
    <col min="6665" max="6665" width="9" style="1" customWidth="1"/>
    <col min="6666" max="6666" width="9.69921875" style="1" customWidth="1"/>
    <col min="6667" max="6667" width="11.69921875" style="1" bestFit="1" customWidth="1"/>
    <col min="6668" max="6668" width="4.69921875" style="1" customWidth="1"/>
    <col min="6669" max="6669" width="5.8984375" style="1" customWidth="1"/>
    <col min="6670" max="6670" width="12" style="1" customWidth="1"/>
    <col min="6671" max="6898" width="7.8984375" style="1"/>
    <col min="6899" max="6899" width="3.8984375" style="1" customWidth="1"/>
    <col min="6900" max="6900" width="14.3984375" style="1" customWidth="1"/>
    <col min="6901" max="6901" width="7.3984375" style="1" customWidth="1"/>
    <col min="6902" max="6903" width="10.3984375" style="1" customWidth="1"/>
    <col min="6904" max="6904" width="10.09765625" style="1" customWidth="1"/>
    <col min="6905" max="6905" width="9.8984375" style="1" customWidth="1"/>
    <col min="6906" max="6906" width="11.3984375" style="1" customWidth="1"/>
    <col min="6907" max="6908" width="11.09765625" style="1" customWidth="1"/>
    <col min="6909" max="6909" width="4.69921875" style="1" customWidth="1"/>
    <col min="6910" max="6911" width="12.09765625" style="1" customWidth="1"/>
    <col min="6912" max="6912" width="8.69921875" style="1" bestFit="1" customWidth="1"/>
    <col min="6913" max="6913" width="10.09765625" style="1" customWidth="1"/>
    <col min="6914" max="6914" width="10.3984375" style="1" bestFit="1" customWidth="1"/>
    <col min="6915" max="6915" width="8.69921875" style="1" bestFit="1" customWidth="1"/>
    <col min="6916" max="6916" width="10.3984375" style="1" customWidth="1"/>
    <col min="6917" max="6917" width="9.3984375" style="1" customWidth="1"/>
    <col min="6918" max="6918" width="7.3984375" style="1" customWidth="1"/>
    <col min="6919" max="6919" width="8.3984375" style="1" customWidth="1"/>
    <col min="6920" max="6920" width="9.09765625" style="1" customWidth="1"/>
    <col min="6921" max="6921" width="9" style="1" customWidth="1"/>
    <col min="6922" max="6922" width="9.69921875" style="1" customWidth="1"/>
    <col min="6923" max="6923" width="11.69921875" style="1" bestFit="1" customWidth="1"/>
    <col min="6924" max="6924" width="4.69921875" style="1" customWidth="1"/>
    <col min="6925" max="6925" width="5.8984375" style="1" customWidth="1"/>
    <col min="6926" max="6926" width="12" style="1" customWidth="1"/>
    <col min="6927" max="7154" width="7.8984375" style="1"/>
    <col min="7155" max="7155" width="3.8984375" style="1" customWidth="1"/>
    <col min="7156" max="7156" width="14.3984375" style="1" customWidth="1"/>
    <col min="7157" max="7157" width="7.3984375" style="1" customWidth="1"/>
    <col min="7158" max="7159" width="10.3984375" style="1" customWidth="1"/>
    <col min="7160" max="7160" width="10.09765625" style="1" customWidth="1"/>
    <col min="7161" max="7161" width="9.8984375" style="1" customWidth="1"/>
    <col min="7162" max="7162" width="11.3984375" style="1" customWidth="1"/>
    <col min="7163" max="7164" width="11.09765625" style="1" customWidth="1"/>
    <col min="7165" max="7165" width="4.69921875" style="1" customWidth="1"/>
    <col min="7166" max="7167" width="12.09765625" style="1" customWidth="1"/>
    <col min="7168" max="7168" width="8.69921875" style="1" bestFit="1" customWidth="1"/>
    <col min="7169" max="7169" width="10.09765625" style="1" customWidth="1"/>
    <col min="7170" max="7170" width="10.3984375" style="1" bestFit="1" customWidth="1"/>
    <col min="7171" max="7171" width="8.69921875" style="1" bestFit="1" customWidth="1"/>
    <col min="7172" max="7172" width="10.3984375" style="1" customWidth="1"/>
    <col min="7173" max="7173" width="9.3984375" style="1" customWidth="1"/>
    <col min="7174" max="7174" width="7.3984375" style="1" customWidth="1"/>
    <col min="7175" max="7175" width="8.3984375" style="1" customWidth="1"/>
    <col min="7176" max="7176" width="9.09765625" style="1" customWidth="1"/>
    <col min="7177" max="7177" width="9" style="1" customWidth="1"/>
    <col min="7178" max="7178" width="9.69921875" style="1" customWidth="1"/>
    <col min="7179" max="7179" width="11.69921875" style="1" bestFit="1" customWidth="1"/>
    <col min="7180" max="7180" width="4.69921875" style="1" customWidth="1"/>
    <col min="7181" max="7181" width="5.8984375" style="1" customWidth="1"/>
    <col min="7182" max="7182" width="12" style="1" customWidth="1"/>
    <col min="7183" max="7410" width="7.8984375" style="1"/>
    <col min="7411" max="7411" width="3.8984375" style="1" customWidth="1"/>
    <col min="7412" max="7412" width="14.3984375" style="1" customWidth="1"/>
    <col min="7413" max="7413" width="7.3984375" style="1" customWidth="1"/>
    <col min="7414" max="7415" width="10.3984375" style="1" customWidth="1"/>
    <col min="7416" max="7416" width="10.09765625" style="1" customWidth="1"/>
    <col min="7417" max="7417" width="9.8984375" style="1" customWidth="1"/>
    <col min="7418" max="7418" width="11.3984375" style="1" customWidth="1"/>
    <col min="7419" max="7420" width="11.09765625" style="1" customWidth="1"/>
    <col min="7421" max="7421" width="4.69921875" style="1" customWidth="1"/>
    <col min="7422" max="7423" width="12.09765625" style="1" customWidth="1"/>
    <col min="7424" max="7424" width="8.69921875" style="1" bestFit="1" customWidth="1"/>
    <col min="7425" max="7425" width="10.09765625" style="1" customWidth="1"/>
    <col min="7426" max="7426" width="10.3984375" style="1" bestFit="1" customWidth="1"/>
    <col min="7427" max="7427" width="8.69921875" style="1" bestFit="1" customWidth="1"/>
    <col min="7428" max="7428" width="10.3984375" style="1" customWidth="1"/>
    <col min="7429" max="7429" width="9.3984375" style="1" customWidth="1"/>
    <col min="7430" max="7430" width="7.3984375" style="1" customWidth="1"/>
    <col min="7431" max="7431" width="8.3984375" style="1" customWidth="1"/>
    <col min="7432" max="7432" width="9.09765625" style="1" customWidth="1"/>
    <col min="7433" max="7433" width="9" style="1" customWidth="1"/>
    <col min="7434" max="7434" width="9.69921875" style="1" customWidth="1"/>
    <col min="7435" max="7435" width="11.69921875" style="1" bestFit="1" customWidth="1"/>
    <col min="7436" max="7436" width="4.69921875" style="1" customWidth="1"/>
    <col min="7437" max="7437" width="5.8984375" style="1" customWidth="1"/>
    <col min="7438" max="7438" width="12" style="1" customWidth="1"/>
    <col min="7439" max="7666" width="7.8984375" style="1"/>
    <col min="7667" max="7667" width="3.8984375" style="1" customWidth="1"/>
    <col min="7668" max="7668" width="14.3984375" style="1" customWidth="1"/>
    <col min="7669" max="7669" width="7.3984375" style="1" customWidth="1"/>
    <col min="7670" max="7671" width="10.3984375" style="1" customWidth="1"/>
    <col min="7672" max="7672" width="10.09765625" style="1" customWidth="1"/>
    <col min="7673" max="7673" width="9.8984375" style="1" customWidth="1"/>
    <col min="7674" max="7674" width="11.3984375" style="1" customWidth="1"/>
    <col min="7675" max="7676" width="11.09765625" style="1" customWidth="1"/>
    <col min="7677" max="7677" width="4.69921875" style="1" customWidth="1"/>
    <col min="7678" max="7679" width="12.09765625" style="1" customWidth="1"/>
    <col min="7680" max="7680" width="8.69921875" style="1" bestFit="1" customWidth="1"/>
    <col min="7681" max="7681" width="10.09765625" style="1" customWidth="1"/>
    <col min="7682" max="7682" width="10.3984375" style="1" bestFit="1" customWidth="1"/>
    <col min="7683" max="7683" width="8.69921875" style="1" bestFit="1" customWidth="1"/>
    <col min="7684" max="7684" width="10.3984375" style="1" customWidth="1"/>
    <col min="7685" max="7685" width="9.3984375" style="1" customWidth="1"/>
    <col min="7686" max="7686" width="7.3984375" style="1" customWidth="1"/>
    <col min="7687" max="7687" width="8.3984375" style="1" customWidth="1"/>
    <col min="7688" max="7688" width="9.09765625" style="1" customWidth="1"/>
    <col min="7689" max="7689" width="9" style="1" customWidth="1"/>
    <col min="7690" max="7690" width="9.69921875" style="1" customWidth="1"/>
    <col min="7691" max="7691" width="11.69921875" style="1" bestFit="1" customWidth="1"/>
    <col min="7692" max="7692" width="4.69921875" style="1" customWidth="1"/>
    <col min="7693" max="7693" width="5.8984375" style="1" customWidth="1"/>
    <col min="7694" max="7694" width="12" style="1" customWidth="1"/>
    <col min="7695" max="7922" width="7.8984375" style="1"/>
    <col min="7923" max="7923" width="3.8984375" style="1" customWidth="1"/>
    <col min="7924" max="7924" width="14.3984375" style="1" customWidth="1"/>
    <col min="7925" max="7925" width="7.3984375" style="1" customWidth="1"/>
    <col min="7926" max="7927" width="10.3984375" style="1" customWidth="1"/>
    <col min="7928" max="7928" width="10.09765625" style="1" customWidth="1"/>
    <col min="7929" max="7929" width="9.8984375" style="1" customWidth="1"/>
    <col min="7930" max="7930" width="11.3984375" style="1" customWidth="1"/>
    <col min="7931" max="7932" width="11.09765625" style="1" customWidth="1"/>
    <col min="7933" max="7933" width="4.69921875" style="1" customWidth="1"/>
    <col min="7934" max="7935" width="12.09765625" style="1" customWidth="1"/>
    <col min="7936" max="7936" width="8.69921875" style="1" bestFit="1" customWidth="1"/>
    <col min="7937" max="7937" width="10.09765625" style="1" customWidth="1"/>
    <col min="7938" max="7938" width="10.3984375" style="1" bestFit="1" customWidth="1"/>
    <col min="7939" max="7939" width="8.69921875" style="1" bestFit="1" customWidth="1"/>
    <col min="7940" max="7940" width="10.3984375" style="1" customWidth="1"/>
    <col min="7941" max="7941" width="9.3984375" style="1" customWidth="1"/>
    <col min="7942" max="7942" width="7.3984375" style="1" customWidth="1"/>
    <col min="7943" max="7943" width="8.3984375" style="1" customWidth="1"/>
    <col min="7944" max="7944" width="9.09765625" style="1" customWidth="1"/>
    <col min="7945" max="7945" width="9" style="1" customWidth="1"/>
    <col min="7946" max="7946" width="9.69921875" style="1" customWidth="1"/>
    <col min="7947" max="7947" width="11.69921875" style="1" bestFit="1" customWidth="1"/>
    <col min="7948" max="7948" width="4.69921875" style="1" customWidth="1"/>
    <col min="7949" max="7949" width="5.8984375" style="1" customWidth="1"/>
    <col min="7950" max="7950" width="12" style="1" customWidth="1"/>
    <col min="7951" max="8178" width="7.8984375" style="1"/>
    <col min="8179" max="8179" width="3.8984375" style="1" customWidth="1"/>
    <col min="8180" max="8180" width="14.3984375" style="1" customWidth="1"/>
    <col min="8181" max="8181" width="7.3984375" style="1" customWidth="1"/>
    <col min="8182" max="8183" width="10.3984375" style="1" customWidth="1"/>
    <col min="8184" max="8184" width="10.09765625" style="1" customWidth="1"/>
    <col min="8185" max="8185" width="9.8984375" style="1" customWidth="1"/>
    <col min="8186" max="8186" width="11.3984375" style="1" customWidth="1"/>
    <col min="8187" max="8188" width="11.09765625" style="1" customWidth="1"/>
    <col min="8189" max="8189" width="4.69921875" style="1" customWidth="1"/>
    <col min="8190" max="8191" width="12.09765625" style="1" customWidth="1"/>
    <col min="8192" max="8192" width="8.69921875" style="1" bestFit="1" customWidth="1"/>
    <col min="8193" max="8193" width="10.09765625" style="1" customWidth="1"/>
    <col min="8194" max="8194" width="10.3984375" style="1" bestFit="1" customWidth="1"/>
    <col min="8195" max="8195" width="8.69921875" style="1" bestFit="1" customWidth="1"/>
    <col min="8196" max="8196" width="10.3984375" style="1" customWidth="1"/>
    <col min="8197" max="8197" width="9.3984375" style="1" customWidth="1"/>
    <col min="8198" max="8198" width="7.3984375" style="1" customWidth="1"/>
    <col min="8199" max="8199" width="8.3984375" style="1" customWidth="1"/>
    <col min="8200" max="8200" width="9.09765625" style="1" customWidth="1"/>
    <col min="8201" max="8201" width="9" style="1" customWidth="1"/>
    <col min="8202" max="8202" width="9.69921875" style="1" customWidth="1"/>
    <col min="8203" max="8203" width="11.69921875" style="1" bestFit="1" customWidth="1"/>
    <col min="8204" max="8204" width="4.69921875" style="1" customWidth="1"/>
    <col min="8205" max="8205" width="5.8984375" style="1" customWidth="1"/>
    <col min="8206" max="8206" width="12" style="1" customWidth="1"/>
    <col min="8207" max="8434" width="7.8984375" style="1"/>
    <col min="8435" max="8435" width="3.8984375" style="1" customWidth="1"/>
    <col min="8436" max="8436" width="14.3984375" style="1" customWidth="1"/>
    <col min="8437" max="8437" width="7.3984375" style="1" customWidth="1"/>
    <col min="8438" max="8439" width="10.3984375" style="1" customWidth="1"/>
    <col min="8440" max="8440" width="10.09765625" style="1" customWidth="1"/>
    <col min="8441" max="8441" width="9.8984375" style="1" customWidth="1"/>
    <col min="8442" max="8442" width="11.3984375" style="1" customWidth="1"/>
    <col min="8443" max="8444" width="11.09765625" style="1" customWidth="1"/>
    <col min="8445" max="8445" width="4.69921875" style="1" customWidth="1"/>
    <col min="8446" max="8447" width="12.09765625" style="1" customWidth="1"/>
    <col min="8448" max="8448" width="8.69921875" style="1" bestFit="1" customWidth="1"/>
    <col min="8449" max="8449" width="10.09765625" style="1" customWidth="1"/>
    <col min="8450" max="8450" width="10.3984375" style="1" bestFit="1" customWidth="1"/>
    <col min="8451" max="8451" width="8.69921875" style="1" bestFit="1" customWidth="1"/>
    <col min="8452" max="8452" width="10.3984375" style="1" customWidth="1"/>
    <col min="8453" max="8453" width="9.3984375" style="1" customWidth="1"/>
    <col min="8454" max="8454" width="7.3984375" style="1" customWidth="1"/>
    <col min="8455" max="8455" width="8.3984375" style="1" customWidth="1"/>
    <col min="8456" max="8456" width="9.09765625" style="1" customWidth="1"/>
    <col min="8457" max="8457" width="9" style="1" customWidth="1"/>
    <col min="8458" max="8458" width="9.69921875" style="1" customWidth="1"/>
    <col min="8459" max="8459" width="11.69921875" style="1" bestFit="1" customWidth="1"/>
    <col min="8460" max="8460" width="4.69921875" style="1" customWidth="1"/>
    <col min="8461" max="8461" width="5.8984375" style="1" customWidth="1"/>
    <col min="8462" max="8462" width="12" style="1" customWidth="1"/>
    <col min="8463" max="8690" width="7.8984375" style="1"/>
    <col min="8691" max="8691" width="3.8984375" style="1" customWidth="1"/>
    <col min="8692" max="8692" width="14.3984375" style="1" customWidth="1"/>
    <col min="8693" max="8693" width="7.3984375" style="1" customWidth="1"/>
    <col min="8694" max="8695" width="10.3984375" style="1" customWidth="1"/>
    <col min="8696" max="8696" width="10.09765625" style="1" customWidth="1"/>
    <col min="8697" max="8697" width="9.8984375" style="1" customWidth="1"/>
    <col min="8698" max="8698" width="11.3984375" style="1" customWidth="1"/>
    <col min="8699" max="8700" width="11.09765625" style="1" customWidth="1"/>
    <col min="8701" max="8701" width="4.69921875" style="1" customWidth="1"/>
    <col min="8702" max="8703" width="12.09765625" style="1" customWidth="1"/>
    <col min="8704" max="8704" width="8.69921875" style="1" bestFit="1" customWidth="1"/>
    <col min="8705" max="8705" width="10.09765625" style="1" customWidth="1"/>
    <col min="8706" max="8706" width="10.3984375" style="1" bestFit="1" customWidth="1"/>
    <col min="8707" max="8707" width="8.69921875" style="1" bestFit="1" customWidth="1"/>
    <col min="8708" max="8708" width="10.3984375" style="1" customWidth="1"/>
    <col min="8709" max="8709" width="9.3984375" style="1" customWidth="1"/>
    <col min="8710" max="8710" width="7.3984375" style="1" customWidth="1"/>
    <col min="8711" max="8711" width="8.3984375" style="1" customWidth="1"/>
    <col min="8712" max="8712" width="9.09765625" style="1" customWidth="1"/>
    <col min="8713" max="8713" width="9" style="1" customWidth="1"/>
    <col min="8714" max="8714" width="9.69921875" style="1" customWidth="1"/>
    <col min="8715" max="8715" width="11.69921875" style="1" bestFit="1" customWidth="1"/>
    <col min="8716" max="8716" width="4.69921875" style="1" customWidth="1"/>
    <col min="8717" max="8717" width="5.8984375" style="1" customWidth="1"/>
    <col min="8718" max="8718" width="12" style="1" customWidth="1"/>
    <col min="8719" max="8946" width="7.8984375" style="1"/>
    <col min="8947" max="8947" width="3.8984375" style="1" customWidth="1"/>
    <col min="8948" max="8948" width="14.3984375" style="1" customWidth="1"/>
    <col min="8949" max="8949" width="7.3984375" style="1" customWidth="1"/>
    <col min="8950" max="8951" width="10.3984375" style="1" customWidth="1"/>
    <col min="8952" max="8952" width="10.09765625" style="1" customWidth="1"/>
    <col min="8953" max="8953" width="9.8984375" style="1" customWidth="1"/>
    <col min="8954" max="8954" width="11.3984375" style="1" customWidth="1"/>
    <col min="8955" max="8956" width="11.09765625" style="1" customWidth="1"/>
    <col min="8957" max="8957" width="4.69921875" style="1" customWidth="1"/>
    <col min="8958" max="8959" width="12.09765625" style="1" customWidth="1"/>
    <col min="8960" max="8960" width="8.69921875" style="1" bestFit="1" customWidth="1"/>
    <col min="8961" max="8961" width="10.09765625" style="1" customWidth="1"/>
    <col min="8962" max="8962" width="10.3984375" style="1" bestFit="1" customWidth="1"/>
    <col min="8963" max="8963" width="8.69921875" style="1" bestFit="1" customWidth="1"/>
    <col min="8964" max="8964" width="10.3984375" style="1" customWidth="1"/>
    <col min="8965" max="8965" width="9.3984375" style="1" customWidth="1"/>
    <col min="8966" max="8966" width="7.3984375" style="1" customWidth="1"/>
    <col min="8967" max="8967" width="8.3984375" style="1" customWidth="1"/>
    <col min="8968" max="8968" width="9.09765625" style="1" customWidth="1"/>
    <col min="8969" max="8969" width="9" style="1" customWidth="1"/>
    <col min="8970" max="8970" width="9.69921875" style="1" customWidth="1"/>
    <col min="8971" max="8971" width="11.69921875" style="1" bestFit="1" customWidth="1"/>
    <col min="8972" max="8972" width="4.69921875" style="1" customWidth="1"/>
    <col min="8973" max="8973" width="5.8984375" style="1" customWidth="1"/>
    <col min="8974" max="8974" width="12" style="1" customWidth="1"/>
    <col min="8975" max="9202" width="7.8984375" style="1"/>
    <col min="9203" max="9203" width="3.8984375" style="1" customWidth="1"/>
    <col min="9204" max="9204" width="14.3984375" style="1" customWidth="1"/>
    <col min="9205" max="9205" width="7.3984375" style="1" customWidth="1"/>
    <col min="9206" max="9207" width="10.3984375" style="1" customWidth="1"/>
    <col min="9208" max="9208" width="10.09765625" style="1" customWidth="1"/>
    <col min="9209" max="9209" width="9.8984375" style="1" customWidth="1"/>
    <col min="9210" max="9210" width="11.3984375" style="1" customWidth="1"/>
    <col min="9211" max="9212" width="11.09765625" style="1" customWidth="1"/>
    <col min="9213" max="9213" width="4.69921875" style="1" customWidth="1"/>
    <col min="9214" max="9215" width="12.09765625" style="1" customWidth="1"/>
    <col min="9216" max="9216" width="8.69921875" style="1" bestFit="1" customWidth="1"/>
    <col min="9217" max="9217" width="10.09765625" style="1" customWidth="1"/>
    <col min="9218" max="9218" width="10.3984375" style="1" bestFit="1" customWidth="1"/>
    <col min="9219" max="9219" width="8.69921875" style="1" bestFit="1" customWidth="1"/>
    <col min="9220" max="9220" width="10.3984375" style="1" customWidth="1"/>
    <col min="9221" max="9221" width="9.3984375" style="1" customWidth="1"/>
    <col min="9222" max="9222" width="7.3984375" style="1" customWidth="1"/>
    <col min="9223" max="9223" width="8.3984375" style="1" customWidth="1"/>
    <col min="9224" max="9224" width="9.09765625" style="1" customWidth="1"/>
    <col min="9225" max="9225" width="9" style="1" customWidth="1"/>
    <col min="9226" max="9226" width="9.69921875" style="1" customWidth="1"/>
    <col min="9227" max="9227" width="11.69921875" style="1" bestFit="1" customWidth="1"/>
    <col min="9228" max="9228" width="4.69921875" style="1" customWidth="1"/>
    <col min="9229" max="9229" width="5.8984375" style="1" customWidth="1"/>
    <col min="9230" max="9230" width="12" style="1" customWidth="1"/>
    <col min="9231" max="9458" width="7.8984375" style="1"/>
    <col min="9459" max="9459" width="3.8984375" style="1" customWidth="1"/>
    <col min="9460" max="9460" width="14.3984375" style="1" customWidth="1"/>
    <col min="9461" max="9461" width="7.3984375" style="1" customWidth="1"/>
    <col min="9462" max="9463" width="10.3984375" style="1" customWidth="1"/>
    <col min="9464" max="9464" width="10.09765625" style="1" customWidth="1"/>
    <col min="9465" max="9465" width="9.8984375" style="1" customWidth="1"/>
    <col min="9466" max="9466" width="11.3984375" style="1" customWidth="1"/>
    <col min="9467" max="9468" width="11.09765625" style="1" customWidth="1"/>
    <col min="9469" max="9469" width="4.69921875" style="1" customWidth="1"/>
    <col min="9470" max="9471" width="12.09765625" style="1" customWidth="1"/>
    <col min="9472" max="9472" width="8.69921875" style="1" bestFit="1" customWidth="1"/>
    <col min="9473" max="9473" width="10.09765625" style="1" customWidth="1"/>
    <col min="9474" max="9474" width="10.3984375" style="1" bestFit="1" customWidth="1"/>
    <col min="9475" max="9475" width="8.69921875" style="1" bestFit="1" customWidth="1"/>
    <col min="9476" max="9476" width="10.3984375" style="1" customWidth="1"/>
    <col min="9477" max="9477" width="9.3984375" style="1" customWidth="1"/>
    <col min="9478" max="9478" width="7.3984375" style="1" customWidth="1"/>
    <col min="9479" max="9479" width="8.3984375" style="1" customWidth="1"/>
    <col min="9480" max="9480" width="9.09765625" style="1" customWidth="1"/>
    <col min="9481" max="9481" width="9" style="1" customWidth="1"/>
    <col min="9482" max="9482" width="9.69921875" style="1" customWidth="1"/>
    <col min="9483" max="9483" width="11.69921875" style="1" bestFit="1" customWidth="1"/>
    <col min="9484" max="9484" width="4.69921875" style="1" customWidth="1"/>
    <col min="9485" max="9485" width="5.8984375" style="1" customWidth="1"/>
    <col min="9486" max="9486" width="12" style="1" customWidth="1"/>
    <col min="9487" max="9714" width="7.8984375" style="1"/>
    <col min="9715" max="9715" width="3.8984375" style="1" customWidth="1"/>
    <col min="9716" max="9716" width="14.3984375" style="1" customWidth="1"/>
    <col min="9717" max="9717" width="7.3984375" style="1" customWidth="1"/>
    <col min="9718" max="9719" width="10.3984375" style="1" customWidth="1"/>
    <col min="9720" max="9720" width="10.09765625" style="1" customWidth="1"/>
    <col min="9721" max="9721" width="9.8984375" style="1" customWidth="1"/>
    <col min="9722" max="9722" width="11.3984375" style="1" customWidth="1"/>
    <col min="9723" max="9724" width="11.09765625" style="1" customWidth="1"/>
    <col min="9725" max="9725" width="4.69921875" style="1" customWidth="1"/>
    <col min="9726" max="9727" width="12.09765625" style="1" customWidth="1"/>
    <col min="9728" max="9728" width="8.69921875" style="1" bestFit="1" customWidth="1"/>
    <col min="9729" max="9729" width="10.09765625" style="1" customWidth="1"/>
    <col min="9730" max="9730" width="10.3984375" style="1" bestFit="1" customWidth="1"/>
    <col min="9731" max="9731" width="8.69921875" style="1" bestFit="1" customWidth="1"/>
    <col min="9732" max="9732" width="10.3984375" style="1" customWidth="1"/>
    <col min="9733" max="9733" width="9.3984375" style="1" customWidth="1"/>
    <col min="9734" max="9734" width="7.3984375" style="1" customWidth="1"/>
    <col min="9735" max="9735" width="8.3984375" style="1" customWidth="1"/>
    <col min="9736" max="9736" width="9.09765625" style="1" customWidth="1"/>
    <col min="9737" max="9737" width="9" style="1" customWidth="1"/>
    <col min="9738" max="9738" width="9.69921875" style="1" customWidth="1"/>
    <col min="9739" max="9739" width="11.69921875" style="1" bestFit="1" customWidth="1"/>
    <col min="9740" max="9740" width="4.69921875" style="1" customWidth="1"/>
    <col min="9741" max="9741" width="5.8984375" style="1" customWidth="1"/>
    <col min="9742" max="9742" width="12" style="1" customWidth="1"/>
    <col min="9743" max="9970" width="7.8984375" style="1"/>
    <col min="9971" max="9971" width="3.8984375" style="1" customWidth="1"/>
    <col min="9972" max="9972" width="14.3984375" style="1" customWidth="1"/>
    <col min="9973" max="9973" width="7.3984375" style="1" customWidth="1"/>
    <col min="9974" max="9975" width="10.3984375" style="1" customWidth="1"/>
    <col min="9976" max="9976" width="10.09765625" style="1" customWidth="1"/>
    <col min="9977" max="9977" width="9.8984375" style="1" customWidth="1"/>
    <col min="9978" max="9978" width="11.3984375" style="1" customWidth="1"/>
    <col min="9979" max="9980" width="11.09765625" style="1" customWidth="1"/>
    <col min="9981" max="9981" width="4.69921875" style="1" customWidth="1"/>
    <col min="9982" max="9983" width="12.09765625" style="1" customWidth="1"/>
    <col min="9984" max="9984" width="8.69921875" style="1" bestFit="1" customWidth="1"/>
    <col min="9985" max="9985" width="10.09765625" style="1" customWidth="1"/>
    <col min="9986" max="9986" width="10.3984375" style="1" bestFit="1" customWidth="1"/>
    <col min="9987" max="9987" width="8.69921875" style="1" bestFit="1" customWidth="1"/>
    <col min="9988" max="9988" width="10.3984375" style="1" customWidth="1"/>
    <col min="9989" max="9989" width="9.3984375" style="1" customWidth="1"/>
    <col min="9990" max="9990" width="7.3984375" style="1" customWidth="1"/>
    <col min="9991" max="9991" width="8.3984375" style="1" customWidth="1"/>
    <col min="9992" max="9992" width="9.09765625" style="1" customWidth="1"/>
    <col min="9993" max="9993" width="9" style="1" customWidth="1"/>
    <col min="9994" max="9994" width="9.69921875" style="1" customWidth="1"/>
    <col min="9995" max="9995" width="11.69921875" style="1" bestFit="1" customWidth="1"/>
    <col min="9996" max="9996" width="4.69921875" style="1" customWidth="1"/>
    <col min="9997" max="9997" width="5.8984375" style="1" customWidth="1"/>
    <col min="9998" max="9998" width="12" style="1" customWidth="1"/>
    <col min="9999" max="10226" width="7.8984375" style="1"/>
    <col min="10227" max="10227" width="3.8984375" style="1" customWidth="1"/>
    <col min="10228" max="10228" width="14.3984375" style="1" customWidth="1"/>
    <col min="10229" max="10229" width="7.3984375" style="1" customWidth="1"/>
    <col min="10230" max="10231" width="10.3984375" style="1" customWidth="1"/>
    <col min="10232" max="10232" width="10.09765625" style="1" customWidth="1"/>
    <col min="10233" max="10233" width="9.8984375" style="1" customWidth="1"/>
    <col min="10234" max="10234" width="11.3984375" style="1" customWidth="1"/>
    <col min="10235" max="10236" width="11.09765625" style="1" customWidth="1"/>
    <col min="10237" max="10237" width="4.69921875" style="1" customWidth="1"/>
    <col min="10238" max="10239" width="12.09765625" style="1" customWidth="1"/>
    <col min="10240" max="10240" width="8.69921875" style="1" bestFit="1" customWidth="1"/>
    <col min="10241" max="10241" width="10.09765625" style="1" customWidth="1"/>
    <col min="10242" max="10242" width="10.3984375" style="1" bestFit="1" customWidth="1"/>
    <col min="10243" max="10243" width="8.69921875" style="1" bestFit="1" customWidth="1"/>
    <col min="10244" max="10244" width="10.3984375" style="1" customWidth="1"/>
    <col min="10245" max="10245" width="9.3984375" style="1" customWidth="1"/>
    <col min="10246" max="10246" width="7.3984375" style="1" customWidth="1"/>
    <col min="10247" max="10247" width="8.3984375" style="1" customWidth="1"/>
    <col min="10248" max="10248" width="9.09765625" style="1" customWidth="1"/>
    <col min="10249" max="10249" width="9" style="1" customWidth="1"/>
    <col min="10250" max="10250" width="9.69921875" style="1" customWidth="1"/>
    <col min="10251" max="10251" width="11.69921875" style="1" bestFit="1" customWidth="1"/>
    <col min="10252" max="10252" width="4.69921875" style="1" customWidth="1"/>
    <col min="10253" max="10253" width="5.8984375" style="1" customWidth="1"/>
    <col min="10254" max="10254" width="12" style="1" customWidth="1"/>
    <col min="10255" max="10482" width="7.8984375" style="1"/>
    <col min="10483" max="10483" width="3.8984375" style="1" customWidth="1"/>
    <col min="10484" max="10484" width="14.3984375" style="1" customWidth="1"/>
    <col min="10485" max="10485" width="7.3984375" style="1" customWidth="1"/>
    <col min="10486" max="10487" width="10.3984375" style="1" customWidth="1"/>
    <col min="10488" max="10488" width="10.09765625" style="1" customWidth="1"/>
    <col min="10489" max="10489" width="9.8984375" style="1" customWidth="1"/>
    <col min="10490" max="10490" width="11.3984375" style="1" customWidth="1"/>
    <col min="10491" max="10492" width="11.09765625" style="1" customWidth="1"/>
    <col min="10493" max="10493" width="4.69921875" style="1" customWidth="1"/>
    <col min="10494" max="10495" width="12.09765625" style="1" customWidth="1"/>
    <col min="10496" max="10496" width="8.69921875" style="1" bestFit="1" customWidth="1"/>
    <col min="10497" max="10497" width="10.09765625" style="1" customWidth="1"/>
    <col min="10498" max="10498" width="10.3984375" style="1" bestFit="1" customWidth="1"/>
    <col min="10499" max="10499" width="8.69921875" style="1" bestFit="1" customWidth="1"/>
    <col min="10500" max="10500" width="10.3984375" style="1" customWidth="1"/>
    <col min="10501" max="10501" width="9.3984375" style="1" customWidth="1"/>
    <col min="10502" max="10502" width="7.3984375" style="1" customWidth="1"/>
    <col min="10503" max="10503" width="8.3984375" style="1" customWidth="1"/>
    <col min="10504" max="10504" width="9.09765625" style="1" customWidth="1"/>
    <col min="10505" max="10505" width="9" style="1" customWidth="1"/>
    <col min="10506" max="10506" width="9.69921875" style="1" customWidth="1"/>
    <col min="10507" max="10507" width="11.69921875" style="1" bestFit="1" customWidth="1"/>
    <col min="10508" max="10508" width="4.69921875" style="1" customWidth="1"/>
    <col min="10509" max="10509" width="5.8984375" style="1" customWidth="1"/>
    <col min="10510" max="10510" width="12" style="1" customWidth="1"/>
    <col min="10511" max="10738" width="7.8984375" style="1"/>
    <col min="10739" max="10739" width="3.8984375" style="1" customWidth="1"/>
    <col min="10740" max="10740" width="14.3984375" style="1" customWidth="1"/>
    <col min="10741" max="10741" width="7.3984375" style="1" customWidth="1"/>
    <col min="10742" max="10743" width="10.3984375" style="1" customWidth="1"/>
    <col min="10744" max="10744" width="10.09765625" style="1" customWidth="1"/>
    <col min="10745" max="10745" width="9.8984375" style="1" customWidth="1"/>
    <col min="10746" max="10746" width="11.3984375" style="1" customWidth="1"/>
    <col min="10747" max="10748" width="11.09765625" style="1" customWidth="1"/>
    <col min="10749" max="10749" width="4.69921875" style="1" customWidth="1"/>
    <col min="10750" max="10751" width="12.09765625" style="1" customWidth="1"/>
    <col min="10752" max="10752" width="8.69921875" style="1" bestFit="1" customWidth="1"/>
    <col min="10753" max="10753" width="10.09765625" style="1" customWidth="1"/>
    <col min="10754" max="10754" width="10.3984375" style="1" bestFit="1" customWidth="1"/>
    <col min="10755" max="10755" width="8.69921875" style="1" bestFit="1" customWidth="1"/>
    <col min="10756" max="10756" width="10.3984375" style="1" customWidth="1"/>
    <col min="10757" max="10757" width="9.3984375" style="1" customWidth="1"/>
    <col min="10758" max="10758" width="7.3984375" style="1" customWidth="1"/>
    <col min="10759" max="10759" width="8.3984375" style="1" customWidth="1"/>
    <col min="10760" max="10760" width="9.09765625" style="1" customWidth="1"/>
    <col min="10761" max="10761" width="9" style="1" customWidth="1"/>
    <col min="10762" max="10762" width="9.69921875" style="1" customWidth="1"/>
    <col min="10763" max="10763" width="11.69921875" style="1" bestFit="1" customWidth="1"/>
    <col min="10764" max="10764" width="4.69921875" style="1" customWidth="1"/>
    <col min="10765" max="10765" width="5.8984375" style="1" customWidth="1"/>
    <col min="10766" max="10766" width="12" style="1" customWidth="1"/>
    <col min="10767" max="10994" width="7.8984375" style="1"/>
    <col min="10995" max="10995" width="3.8984375" style="1" customWidth="1"/>
    <col min="10996" max="10996" width="14.3984375" style="1" customWidth="1"/>
    <col min="10997" max="10997" width="7.3984375" style="1" customWidth="1"/>
    <col min="10998" max="10999" width="10.3984375" style="1" customWidth="1"/>
    <col min="11000" max="11000" width="10.09765625" style="1" customWidth="1"/>
    <col min="11001" max="11001" width="9.8984375" style="1" customWidth="1"/>
    <col min="11002" max="11002" width="11.3984375" style="1" customWidth="1"/>
    <col min="11003" max="11004" width="11.09765625" style="1" customWidth="1"/>
    <col min="11005" max="11005" width="4.69921875" style="1" customWidth="1"/>
    <col min="11006" max="11007" width="12.09765625" style="1" customWidth="1"/>
    <col min="11008" max="11008" width="8.69921875" style="1" bestFit="1" customWidth="1"/>
    <col min="11009" max="11009" width="10.09765625" style="1" customWidth="1"/>
    <col min="11010" max="11010" width="10.3984375" style="1" bestFit="1" customWidth="1"/>
    <col min="11011" max="11011" width="8.69921875" style="1" bestFit="1" customWidth="1"/>
    <col min="11012" max="11012" width="10.3984375" style="1" customWidth="1"/>
    <col min="11013" max="11013" width="9.3984375" style="1" customWidth="1"/>
    <col min="11014" max="11014" width="7.3984375" style="1" customWidth="1"/>
    <col min="11015" max="11015" width="8.3984375" style="1" customWidth="1"/>
    <col min="11016" max="11016" width="9.09765625" style="1" customWidth="1"/>
    <col min="11017" max="11017" width="9" style="1" customWidth="1"/>
    <col min="11018" max="11018" width="9.69921875" style="1" customWidth="1"/>
    <col min="11019" max="11019" width="11.69921875" style="1" bestFit="1" customWidth="1"/>
    <col min="11020" max="11020" width="4.69921875" style="1" customWidth="1"/>
    <col min="11021" max="11021" width="5.8984375" style="1" customWidth="1"/>
    <col min="11022" max="11022" width="12" style="1" customWidth="1"/>
    <col min="11023" max="11250" width="7.8984375" style="1"/>
    <col min="11251" max="11251" width="3.8984375" style="1" customWidth="1"/>
    <col min="11252" max="11252" width="14.3984375" style="1" customWidth="1"/>
    <col min="11253" max="11253" width="7.3984375" style="1" customWidth="1"/>
    <col min="11254" max="11255" width="10.3984375" style="1" customWidth="1"/>
    <col min="11256" max="11256" width="10.09765625" style="1" customWidth="1"/>
    <col min="11257" max="11257" width="9.8984375" style="1" customWidth="1"/>
    <col min="11258" max="11258" width="11.3984375" style="1" customWidth="1"/>
    <col min="11259" max="11260" width="11.09765625" style="1" customWidth="1"/>
    <col min="11261" max="11261" width="4.69921875" style="1" customWidth="1"/>
    <col min="11262" max="11263" width="12.09765625" style="1" customWidth="1"/>
    <col min="11264" max="11264" width="8.69921875" style="1" bestFit="1" customWidth="1"/>
    <col min="11265" max="11265" width="10.09765625" style="1" customWidth="1"/>
    <col min="11266" max="11266" width="10.3984375" style="1" bestFit="1" customWidth="1"/>
    <col min="11267" max="11267" width="8.69921875" style="1" bestFit="1" customWidth="1"/>
    <col min="11268" max="11268" width="10.3984375" style="1" customWidth="1"/>
    <col min="11269" max="11269" width="9.3984375" style="1" customWidth="1"/>
    <col min="11270" max="11270" width="7.3984375" style="1" customWidth="1"/>
    <col min="11271" max="11271" width="8.3984375" style="1" customWidth="1"/>
    <col min="11272" max="11272" width="9.09765625" style="1" customWidth="1"/>
    <col min="11273" max="11273" width="9" style="1" customWidth="1"/>
    <col min="11274" max="11274" width="9.69921875" style="1" customWidth="1"/>
    <col min="11275" max="11275" width="11.69921875" style="1" bestFit="1" customWidth="1"/>
    <col min="11276" max="11276" width="4.69921875" style="1" customWidth="1"/>
    <col min="11277" max="11277" width="5.8984375" style="1" customWidth="1"/>
    <col min="11278" max="11278" width="12" style="1" customWidth="1"/>
    <col min="11279" max="11506" width="7.8984375" style="1"/>
    <col min="11507" max="11507" width="3.8984375" style="1" customWidth="1"/>
    <col min="11508" max="11508" width="14.3984375" style="1" customWidth="1"/>
    <col min="11509" max="11509" width="7.3984375" style="1" customWidth="1"/>
    <col min="11510" max="11511" width="10.3984375" style="1" customWidth="1"/>
    <col min="11512" max="11512" width="10.09765625" style="1" customWidth="1"/>
    <col min="11513" max="11513" width="9.8984375" style="1" customWidth="1"/>
    <col min="11514" max="11514" width="11.3984375" style="1" customWidth="1"/>
    <col min="11515" max="11516" width="11.09765625" style="1" customWidth="1"/>
    <col min="11517" max="11517" width="4.69921875" style="1" customWidth="1"/>
    <col min="11518" max="11519" width="12.09765625" style="1" customWidth="1"/>
    <col min="11520" max="11520" width="8.69921875" style="1" bestFit="1" customWidth="1"/>
    <col min="11521" max="11521" width="10.09765625" style="1" customWidth="1"/>
    <col min="11522" max="11522" width="10.3984375" style="1" bestFit="1" customWidth="1"/>
    <col min="11523" max="11523" width="8.69921875" style="1" bestFit="1" customWidth="1"/>
    <col min="11524" max="11524" width="10.3984375" style="1" customWidth="1"/>
    <col min="11525" max="11525" width="9.3984375" style="1" customWidth="1"/>
    <col min="11526" max="11526" width="7.3984375" style="1" customWidth="1"/>
    <col min="11527" max="11527" width="8.3984375" style="1" customWidth="1"/>
    <col min="11528" max="11528" width="9.09765625" style="1" customWidth="1"/>
    <col min="11529" max="11529" width="9" style="1" customWidth="1"/>
    <col min="11530" max="11530" width="9.69921875" style="1" customWidth="1"/>
    <col min="11531" max="11531" width="11.69921875" style="1" bestFit="1" customWidth="1"/>
    <col min="11532" max="11532" width="4.69921875" style="1" customWidth="1"/>
    <col min="11533" max="11533" width="5.8984375" style="1" customWidth="1"/>
    <col min="11534" max="11534" width="12" style="1" customWidth="1"/>
    <col min="11535" max="11762" width="7.8984375" style="1"/>
    <col min="11763" max="11763" width="3.8984375" style="1" customWidth="1"/>
    <col min="11764" max="11764" width="14.3984375" style="1" customWidth="1"/>
    <col min="11765" max="11765" width="7.3984375" style="1" customWidth="1"/>
    <col min="11766" max="11767" width="10.3984375" style="1" customWidth="1"/>
    <col min="11768" max="11768" width="10.09765625" style="1" customWidth="1"/>
    <col min="11769" max="11769" width="9.8984375" style="1" customWidth="1"/>
    <col min="11770" max="11770" width="11.3984375" style="1" customWidth="1"/>
    <col min="11771" max="11772" width="11.09765625" style="1" customWidth="1"/>
    <col min="11773" max="11773" width="4.69921875" style="1" customWidth="1"/>
    <col min="11774" max="11775" width="12.09765625" style="1" customWidth="1"/>
    <col min="11776" max="11776" width="8.69921875" style="1" bestFit="1" customWidth="1"/>
    <col min="11777" max="11777" width="10.09765625" style="1" customWidth="1"/>
    <col min="11778" max="11778" width="10.3984375" style="1" bestFit="1" customWidth="1"/>
    <col min="11779" max="11779" width="8.69921875" style="1" bestFit="1" customWidth="1"/>
    <col min="11780" max="11780" width="10.3984375" style="1" customWidth="1"/>
    <col min="11781" max="11781" width="9.3984375" style="1" customWidth="1"/>
    <col min="11782" max="11782" width="7.3984375" style="1" customWidth="1"/>
    <col min="11783" max="11783" width="8.3984375" style="1" customWidth="1"/>
    <col min="11784" max="11784" width="9.09765625" style="1" customWidth="1"/>
    <col min="11785" max="11785" width="9" style="1" customWidth="1"/>
    <col min="11786" max="11786" width="9.69921875" style="1" customWidth="1"/>
    <col min="11787" max="11787" width="11.69921875" style="1" bestFit="1" customWidth="1"/>
    <col min="11788" max="11788" width="4.69921875" style="1" customWidth="1"/>
    <col min="11789" max="11789" width="5.8984375" style="1" customWidth="1"/>
    <col min="11790" max="11790" width="12" style="1" customWidth="1"/>
    <col min="11791" max="12018" width="7.8984375" style="1"/>
    <col min="12019" max="12019" width="3.8984375" style="1" customWidth="1"/>
    <col min="12020" max="12020" width="14.3984375" style="1" customWidth="1"/>
    <col min="12021" max="12021" width="7.3984375" style="1" customWidth="1"/>
    <col min="12022" max="12023" width="10.3984375" style="1" customWidth="1"/>
    <col min="12024" max="12024" width="10.09765625" style="1" customWidth="1"/>
    <col min="12025" max="12025" width="9.8984375" style="1" customWidth="1"/>
    <col min="12026" max="12026" width="11.3984375" style="1" customWidth="1"/>
    <col min="12027" max="12028" width="11.09765625" style="1" customWidth="1"/>
    <col min="12029" max="12029" width="4.69921875" style="1" customWidth="1"/>
    <col min="12030" max="12031" width="12.09765625" style="1" customWidth="1"/>
    <col min="12032" max="12032" width="8.69921875" style="1" bestFit="1" customWidth="1"/>
    <col min="12033" max="12033" width="10.09765625" style="1" customWidth="1"/>
    <col min="12034" max="12034" width="10.3984375" style="1" bestFit="1" customWidth="1"/>
    <col min="12035" max="12035" width="8.69921875" style="1" bestFit="1" customWidth="1"/>
    <col min="12036" max="12036" width="10.3984375" style="1" customWidth="1"/>
    <col min="12037" max="12037" width="9.3984375" style="1" customWidth="1"/>
    <col min="12038" max="12038" width="7.3984375" style="1" customWidth="1"/>
    <col min="12039" max="12039" width="8.3984375" style="1" customWidth="1"/>
    <col min="12040" max="12040" width="9.09765625" style="1" customWidth="1"/>
    <col min="12041" max="12041" width="9" style="1" customWidth="1"/>
    <col min="12042" max="12042" width="9.69921875" style="1" customWidth="1"/>
    <col min="12043" max="12043" width="11.69921875" style="1" bestFit="1" customWidth="1"/>
    <col min="12044" max="12044" width="4.69921875" style="1" customWidth="1"/>
    <col min="12045" max="12045" width="5.8984375" style="1" customWidth="1"/>
    <col min="12046" max="12046" width="12" style="1" customWidth="1"/>
    <col min="12047" max="12274" width="7.8984375" style="1"/>
    <col min="12275" max="12275" width="3.8984375" style="1" customWidth="1"/>
    <col min="12276" max="12276" width="14.3984375" style="1" customWidth="1"/>
    <col min="12277" max="12277" width="7.3984375" style="1" customWidth="1"/>
    <col min="12278" max="12279" width="10.3984375" style="1" customWidth="1"/>
    <col min="12280" max="12280" width="10.09765625" style="1" customWidth="1"/>
    <col min="12281" max="12281" width="9.8984375" style="1" customWidth="1"/>
    <col min="12282" max="12282" width="11.3984375" style="1" customWidth="1"/>
    <col min="12283" max="12284" width="11.09765625" style="1" customWidth="1"/>
    <col min="12285" max="12285" width="4.69921875" style="1" customWidth="1"/>
    <col min="12286" max="12287" width="12.09765625" style="1" customWidth="1"/>
    <col min="12288" max="12288" width="8.69921875" style="1" bestFit="1" customWidth="1"/>
    <col min="12289" max="12289" width="10.09765625" style="1" customWidth="1"/>
    <col min="12290" max="12290" width="10.3984375" style="1" bestFit="1" customWidth="1"/>
    <col min="12291" max="12291" width="8.69921875" style="1" bestFit="1" customWidth="1"/>
    <col min="12292" max="12292" width="10.3984375" style="1" customWidth="1"/>
    <col min="12293" max="12293" width="9.3984375" style="1" customWidth="1"/>
    <col min="12294" max="12294" width="7.3984375" style="1" customWidth="1"/>
    <col min="12295" max="12295" width="8.3984375" style="1" customWidth="1"/>
    <col min="12296" max="12296" width="9.09765625" style="1" customWidth="1"/>
    <col min="12297" max="12297" width="9" style="1" customWidth="1"/>
    <col min="12298" max="12298" width="9.69921875" style="1" customWidth="1"/>
    <col min="12299" max="12299" width="11.69921875" style="1" bestFit="1" customWidth="1"/>
    <col min="12300" max="12300" width="4.69921875" style="1" customWidth="1"/>
    <col min="12301" max="12301" width="5.8984375" style="1" customWidth="1"/>
    <col min="12302" max="12302" width="12" style="1" customWidth="1"/>
    <col min="12303" max="12530" width="7.8984375" style="1"/>
    <col min="12531" max="12531" width="3.8984375" style="1" customWidth="1"/>
    <col min="12532" max="12532" width="14.3984375" style="1" customWidth="1"/>
    <col min="12533" max="12533" width="7.3984375" style="1" customWidth="1"/>
    <col min="12534" max="12535" width="10.3984375" style="1" customWidth="1"/>
    <col min="12536" max="12536" width="10.09765625" style="1" customWidth="1"/>
    <col min="12537" max="12537" width="9.8984375" style="1" customWidth="1"/>
    <col min="12538" max="12538" width="11.3984375" style="1" customWidth="1"/>
    <col min="12539" max="12540" width="11.09765625" style="1" customWidth="1"/>
    <col min="12541" max="12541" width="4.69921875" style="1" customWidth="1"/>
    <col min="12542" max="12543" width="12.09765625" style="1" customWidth="1"/>
    <col min="12544" max="12544" width="8.69921875" style="1" bestFit="1" customWidth="1"/>
    <col min="12545" max="12545" width="10.09765625" style="1" customWidth="1"/>
    <col min="12546" max="12546" width="10.3984375" style="1" bestFit="1" customWidth="1"/>
    <col min="12547" max="12547" width="8.69921875" style="1" bestFit="1" customWidth="1"/>
    <col min="12548" max="12548" width="10.3984375" style="1" customWidth="1"/>
    <col min="12549" max="12549" width="9.3984375" style="1" customWidth="1"/>
    <col min="12550" max="12550" width="7.3984375" style="1" customWidth="1"/>
    <col min="12551" max="12551" width="8.3984375" style="1" customWidth="1"/>
    <col min="12552" max="12552" width="9.09765625" style="1" customWidth="1"/>
    <col min="12553" max="12553" width="9" style="1" customWidth="1"/>
    <col min="12554" max="12554" width="9.69921875" style="1" customWidth="1"/>
    <col min="12555" max="12555" width="11.69921875" style="1" bestFit="1" customWidth="1"/>
    <col min="12556" max="12556" width="4.69921875" style="1" customWidth="1"/>
    <col min="12557" max="12557" width="5.8984375" style="1" customWidth="1"/>
    <col min="12558" max="12558" width="12" style="1" customWidth="1"/>
    <col min="12559" max="12786" width="7.8984375" style="1"/>
    <col min="12787" max="12787" width="3.8984375" style="1" customWidth="1"/>
    <col min="12788" max="12788" width="14.3984375" style="1" customWidth="1"/>
    <col min="12789" max="12789" width="7.3984375" style="1" customWidth="1"/>
    <col min="12790" max="12791" width="10.3984375" style="1" customWidth="1"/>
    <col min="12792" max="12792" width="10.09765625" style="1" customWidth="1"/>
    <col min="12793" max="12793" width="9.8984375" style="1" customWidth="1"/>
    <col min="12794" max="12794" width="11.3984375" style="1" customWidth="1"/>
    <col min="12795" max="12796" width="11.09765625" style="1" customWidth="1"/>
    <col min="12797" max="12797" width="4.69921875" style="1" customWidth="1"/>
    <col min="12798" max="12799" width="12.09765625" style="1" customWidth="1"/>
    <col min="12800" max="12800" width="8.69921875" style="1" bestFit="1" customWidth="1"/>
    <col min="12801" max="12801" width="10.09765625" style="1" customWidth="1"/>
    <col min="12802" max="12802" width="10.3984375" style="1" bestFit="1" customWidth="1"/>
    <col min="12803" max="12803" width="8.69921875" style="1" bestFit="1" customWidth="1"/>
    <col min="12804" max="12804" width="10.3984375" style="1" customWidth="1"/>
    <col min="12805" max="12805" width="9.3984375" style="1" customWidth="1"/>
    <col min="12806" max="12806" width="7.3984375" style="1" customWidth="1"/>
    <col min="12807" max="12807" width="8.3984375" style="1" customWidth="1"/>
    <col min="12808" max="12808" width="9.09765625" style="1" customWidth="1"/>
    <col min="12809" max="12809" width="9" style="1" customWidth="1"/>
    <col min="12810" max="12810" width="9.69921875" style="1" customWidth="1"/>
    <col min="12811" max="12811" width="11.69921875" style="1" bestFit="1" customWidth="1"/>
    <col min="12812" max="12812" width="4.69921875" style="1" customWidth="1"/>
    <col min="12813" max="12813" width="5.8984375" style="1" customWidth="1"/>
    <col min="12814" max="12814" width="12" style="1" customWidth="1"/>
    <col min="12815" max="13042" width="7.8984375" style="1"/>
    <col min="13043" max="13043" width="3.8984375" style="1" customWidth="1"/>
    <col min="13044" max="13044" width="14.3984375" style="1" customWidth="1"/>
    <col min="13045" max="13045" width="7.3984375" style="1" customWidth="1"/>
    <col min="13046" max="13047" width="10.3984375" style="1" customWidth="1"/>
    <col min="13048" max="13048" width="10.09765625" style="1" customWidth="1"/>
    <col min="13049" max="13049" width="9.8984375" style="1" customWidth="1"/>
    <col min="13050" max="13050" width="11.3984375" style="1" customWidth="1"/>
    <col min="13051" max="13052" width="11.09765625" style="1" customWidth="1"/>
    <col min="13053" max="13053" width="4.69921875" style="1" customWidth="1"/>
    <col min="13054" max="13055" width="12.09765625" style="1" customWidth="1"/>
    <col min="13056" max="13056" width="8.69921875" style="1" bestFit="1" customWidth="1"/>
    <col min="13057" max="13057" width="10.09765625" style="1" customWidth="1"/>
    <col min="13058" max="13058" width="10.3984375" style="1" bestFit="1" customWidth="1"/>
    <col min="13059" max="13059" width="8.69921875" style="1" bestFit="1" customWidth="1"/>
    <col min="13060" max="13060" width="10.3984375" style="1" customWidth="1"/>
    <col min="13061" max="13061" width="9.3984375" style="1" customWidth="1"/>
    <col min="13062" max="13062" width="7.3984375" style="1" customWidth="1"/>
    <col min="13063" max="13063" width="8.3984375" style="1" customWidth="1"/>
    <col min="13064" max="13064" width="9.09765625" style="1" customWidth="1"/>
    <col min="13065" max="13065" width="9" style="1" customWidth="1"/>
    <col min="13066" max="13066" width="9.69921875" style="1" customWidth="1"/>
    <col min="13067" max="13067" width="11.69921875" style="1" bestFit="1" customWidth="1"/>
    <col min="13068" max="13068" width="4.69921875" style="1" customWidth="1"/>
    <col min="13069" max="13069" width="5.8984375" style="1" customWidth="1"/>
    <col min="13070" max="13070" width="12" style="1" customWidth="1"/>
    <col min="13071" max="13298" width="7.8984375" style="1"/>
    <col min="13299" max="13299" width="3.8984375" style="1" customWidth="1"/>
    <col min="13300" max="13300" width="14.3984375" style="1" customWidth="1"/>
    <col min="13301" max="13301" width="7.3984375" style="1" customWidth="1"/>
    <col min="13302" max="13303" width="10.3984375" style="1" customWidth="1"/>
    <col min="13304" max="13304" width="10.09765625" style="1" customWidth="1"/>
    <col min="13305" max="13305" width="9.8984375" style="1" customWidth="1"/>
    <col min="13306" max="13306" width="11.3984375" style="1" customWidth="1"/>
    <col min="13307" max="13308" width="11.09765625" style="1" customWidth="1"/>
    <col min="13309" max="13309" width="4.69921875" style="1" customWidth="1"/>
    <col min="13310" max="13311" width="12.09765625" style="1" customWidth="1"/>
    <col min="13312" max="13312" width="8.69921875" style="1" bestFit="1" customWidth="1"/>
    <col min="13313" max="13313" width="10.09765625" style="1" customWidth="1"/>
    <col min="13314" max="13314" width="10.3984375" style="1" bestFit="1" customWidth="1"/>
    <col min="13315" max="13315" width="8.69921875" style="1" bestFit="1" customWidth="1"/>
    <col min="13316" max="13316" width="10.3984375" style="1" customWidth="1"/>
    <col min="13317" max="13317" width="9.3984375" style="1" customWidth="1"/>
    <col min="13318" max="13318" width="7.3984375" style="1" customWidth="1"/>
    <col min="13319" max="13319" width="8.3984375" style="1" customWidth="1"/>
    <col min="13320" max="13320" width="9.09765625" style="1" customWidth="1"/>
    <col min="13321" max="13321" width="9" style="1" customWidth="1"/>
    <col min="13322" max="13322" width="9.69921875" style="1" customWidth="1"/>
    <col min="13323" max="13323" width="11.69921875" style="1" bestFit="1" customWidth="1"/>
    <col min="13324" max="13324" width="4.69921875" style="1" customWidth="1"/>
    <col min="13325" max="13325" width="5.8984375" style="1" customWidth="1"/>
    <col min="13326" max="13326" width="12" style="1" customWidth="1"/>
    <col min="13327" max="13554" width="7.8984375" style="1"/>
    <col min="13555" max="13555" width="3.8984375" style="1" customWidth="1"/>
    <col min="13556" max="13556" width="14.3984375" style="1" customWidth="1"/>
    <col min="13557" max="13557" width="7.3984375" style="1" customWidth="1"/>
    <col min="13558" max="13559" width="10.3984375" style="1" customWidth="1"/>
    <col min="13560" max="13560" width="10.09765625" style="1" customWidth="1"/>
    <col min="13561" max="13561" width="9.8984375" style="1" customWidth="1"/>
    <col min="13562" max="13562" width="11.3984375" style="1" customWidth="1"/>
    <col min="13563" max="13564" width="11.09765625" style="1" customWidth="1"/>
    <col min="13565" max="13565" width="4.69921875" style="1" customWidth="1"/>
    <col min="13566" max="13567" width="12.09765625" style="1" customWidth="1"/>
    <col min="13568" max="13568" width="8.69921875" style="1" bestFit="1" customWidth="1"/>
    <col min="13569" max="13569" width="10.09765625" style="1" customWidth="1"/>
    <col min="13570" max="13570" width="10.3984375" style="1" bestFit="1" customWidth="1"/>
    <col min="13571" max="13571" width="8.69921875" style="1" bestFit="1" customWidth="1"/>
    <col min="13572" max="13572" width="10.3984375" style="1" customWidth="1"/>
    <col min="13573" max="13573" width="9.3984375" style="1" customWidth="1"/>
    <col min="13574" max="13574" width="7.3984375" style="1" customWidth="1"/>
    <col min="13575" max="13575" width="8.3984375" style="1" customWidth="1"/>
    <col min="13576" max="13576" width="9.09765625" style="1" customWidth="1"/>
    <col min="13577" max="13577" width="9" style="1" customWidth="1"/>
    <col min="13578" max="13578" width="9.69921875" style="1" customWidth="1"/>
    <col min="13579" max="13579" width="11.69921875" style="1" bestFit="1" customWidth="1"/>
    <col min="13580" max="13580" width="4.69921875" style="1" customWidth="1"/>
    <col min="13581" max="13581" width="5.8984375" style="1" customWidth="1"/>
    <col min="13582" max="13582" width="12" style="1" customWidth="1"/>
    <col min="13583" max="13810" width="7.8984375" style="1"/>
    <col min="13811" max="13811" width="3.8984375" style="1" customWidth="1"/>
    <col min="13812" max="13812" width="14.3984375" style="1" customWidth="1"/>
    <col min="13813" max="13813" width="7.3984375" style="1" customWidth="1"/>
    <col min="13814" max="13815" width="10.3984375" style="1" customWidth="1"/>
    <col min="13816" max="13816" width="10.09765625" style="1" customWidth="1"/>
    <col min="13817" max="13817" width="9.8984375" style="1" customWidth="1"/>
    <col min="13818" max="13818" width="11.3984375" style="1" customWidth="1"/>
    <col min="13819" max="13820" width="11.09765625" style="1" customWidth="1"/>
    <col min="13821" max="13821" width="4.69921875" style="1" customWidth="1"/>
    <col min="13822" max="13823" width="12.09765625" style="1" customWidth="1"/>
    <col min="13824" max="13824" width="8.69921875" style="1" bestFit="1" customWidth="1"/>
    <col min="13825" max="13825" width="10.09765625" style="1" customWidth="1"/>
    <col min="13826" max="13826" width="10.3984375" style="1" bestFit="1" customWidth="1"/>
    <col min="13827" max="13827" width="8.69921875" style="1" bestFit="1" customWidth="1"/>
    <col min="13828" max="13828" width="10.3984375" style="1" customWidth="1"/>
    <col min="13829" max="13829" width="9.3984375" style="1" customWidth="1"/>
    <col min="13830" max="13830" width="7.3984375" style="1" customWidth="1"/>
    <col min="13831" max="13831" width="8.3984375" style="1" customWidth="1"/>
    <col min="13832" max="13832" width="9.09765625" style="1" customWidth="1"/>
    <col min="13833" max="13833" width="9" style="1" customWidth="1"/>
    <col min="13834" max="13834" width="9.69921875" style="1" customWidth="1"/>
    <col min="13835" max="13835" width="11.69921875" style="1" bestFit="1" customWidth="1"/>
    <col min="13836" max="13836" width="4.69921875" style="1" customWidth="1"/>
    <col min="13837" max="13837" width="5.8984375" style="1" customWidth="1"/>
    <col min="13838" max="13838" width="12" style="1" customWidth="1"/>
    <col min="13839" max="14066" width="7.8984375" style="1"/>
    <col min="14067" max="14067" width="3.8984375" style="1" customWidth="1"/>
    <col min="14068" max="14068" width="14.3984375" style="1" customWidth="1"/>
    <col min="14069" max="14069" width="7.3984375" style="1" customWidth="1"/>
    <col min="14070" max="14071" width="10.3984375" style="1" customWidth="1"/>
    <col min="14072" max="14072" width="10.09765625" style="1" customWidth="1"/>
    <col min="14073" max="14073" width="9.8984375" style="1" customWidth="1"/>
    <col min="14074" max="14074" width="11.3984375" style="1" customWidth="1"/>
    <col min="14075" max="14076" width="11.09765625" style="1" customWidth="1"/>
    <col min="14077" max="14077" width="4.69921875" style="1" customWidth="1"/>
    <col min="14078" max="14079" width="12.09765625" style="1" customWidth="1"/>
    <col min="14080" max="14080" width="8.69921875" style="1" bestFit="1" customWidth="1"/>
    <col min="14081" max="14081" width="10.09765625" style="1" customWidth="1"/>
    <col min="14082" max="14082" width="10.3984375" style="1" bestFit="1" customWidth="1"/>
    <col min="14083" max="14083" width="8.69921875" style="1" bestFit="1" customWidth="1"/>
    <col min="14084" max="14084" width="10.3984375" style="1" customWidth="1"/>
    <col min="14085" max="14085" width="9.3984375" style="1" customWidth="1"/>
    <col min="14086" max="14086" width="7.3984375" style="1" customWidth="1"/>
    <col min="14087" max="14087" width="8.3984375" style="1" customWidth="1"/>
    <col min="14088" max="14088" width="9.09765625" style="1" customWidth="1"/>
    <col min="14089" max="14089" width="9" style="1" customWidth="1"/>
    <col min="14090" max="14090" width="9.69921875" style="1" customWidth="1"/>
    <col min="14091" max="14091" width="11.69921875" style="1" bestFit="1" customWidth="1"/>
    <col min="14092" max="14092" width="4.69921875" style="1" customWidth="1"/>
    <col min="14093" max="14093" width="5.8984375" style="1" customWidth="1"/>
    <col min="14094" max="14094" width="12" style="1" customWidth="1"/>
    <col min="14095" max="14322" width="7.8984375" style="1"/>
    <col min="14323" max="14323" width="3.8984375" style="1" customWidth="1"/>
    <col min="14324" max="14324" width="14.3984375" style="1" customWidth="1"/>
    <col min="14325" max="14325" width="7.3984375" style="1" customWidth="1"/>
    <col min="14326" max="14327" width="10.3984375" style="1" customWidth="1"/>
    <col min="14328" max="14328" width="10.09765625" style="1" customWidth="1"/>
    <col min="14329" max="14329" width="9.8984375" style="1" customWidth="1"/>
    <col min="14330" max="14330" width="11.3984375" style="1" customWidth="1"/>
    <col min="14331" max="14332" width="11.09765625" style="1" customWidth="1"/>
    <col min="14333" max="14333" width="4.69921875" style="1" customWidth="1"/>
    <col min="14334" max="14335" width="12.09765625" style="1" customWidth="1"/>
    <col min="14336" max="14336" width="8.69921875" style="1" bestFit="1" customWidth="1"/>
    <col min="14337" max="14337" width="10.09765625" style="1" customWidth="1"/>
    <col min="14338" max="14338" width="10.3984375" style="1" bestFit="1" customWidth="1"/>
    <col min="14339" max="14339" width="8.69921875" style="1" bestFit="1" customWidth="1"/>
    <col min="14340" max="14340" width="10.3984375" style="1" customWidth="1"/>
    <col min="14341" max="14341" width="9.3984375" style="1" customWidth="1"/>
    <col min="14342" max="14342" width="7.3984375" style="1" customWidth="1"/>
    <col min="14343" max="14343" width="8.3984375" style="1" customWidth="1"/>
    <col min="14344" max="14344" width="9.09765625" style="1" customWidth="1"/>
    <col min="14345" max="14345" width="9" style="1" customWidth="1"/>
    <col min="14346" max="14346" width="9.69921875" style="1" customWidth="1"/>
    <col min="14347" max="14347" width="11.69921875" style="1" bestFit="1" customWidth="1"/>
    <col min="14348" max="14348" width="4.69921875" style="1" customWidth="1"/>
    <col min="14349" max="14349" width="5.8984375" style="1" customWidth="1"/>
    <col min="14350" max="14350" width="12" style="1" customWidth="1"/>
    <col min="14351" max="14578" width="7.8984375" style="1"/>
    <col min="14579" max="14579" width="3.8984375" style="1" customWidth="1"/>
    <col min="14580" max="14580" width="14.3984375" style="1" customWidth="1"/>
    <col min="14581" max="14581" width="7.3984375" style="1" customWidth="1"/>
    <col min="14582" max="14583" width="10.3984375" style="1" customWidth="1"/>
    <col min="14584" max="14584" width="10.09765625" style="1" customWidth="1"/>
    <col min="14585" max="14585" width="9.8984375" style="1" customWidth="1"/>
    <col min="14586" max="14586" width="11.3984375" style="1" customWidth="1"/>
    <col min="14587" max="14588" width="11.09765625" style="1" customWidth="1"/>
    <col min="14589" max="14589" width="4.69921875" style="1" customWidth="1"/>
    <col min="14590" max="14591" width="12.09765625" style="1" customWidth="1"/>
    <col min="14592" max="14592" width="8.69921875" style="1" bestFit="1" customWidth="1"/>
    <col min="14593" max="14593" width="10.09765625" style="1" customWidth="1"/>
    <col min="14594" max="14594" width="10.3984375" style="1" bestFit="1" customWidth="1"/>
    <col min="14595" max="14595" width="8.69921875" style="1" bestFit="1" customWidth="1"/>
    <col min="14596" max="14596" width="10.3984375" style="1" customWidth="1"/>
    <col min="14597" max="14597" width="9.3984375" style="1" customWidth="1"/>
    <col min="14598" max="14598" width="7.3984375" style="1" customWidth="1"/>
    <col min="14599" max="14599" width="8.3984375" style="1" customWidth="1"/>
    <col min="14600" max="14600" width="9.09765625" style="1" customWidth="1"/>
    <col min="14601" max="14601" width="9" style="1" customWidth="1"/>
    <col min="14602" max="14602" width="9.69921875" style="1" customWidth="1"/>
    <col min="14603" max="14603" width="11.69921875" style="1" bestFit="1" customWidth="1"/>
    <col min="14604" max="14604" width="4.69921875" style="1" customWidth="1"/>
    <col min="14605" max="14605" width="5.8984375" style="1" customWidth="1"/>
    <col min="14606" max="14606" width="12" style="1" customWidth="1"/>
    <col min="14607" max="14834" width="7.8984375" style="1"/>
    <col min="14835" max="14835" width="3.8984375" style="1" customWidth="1"/>
    <col min="14836" max="14836" width="14.3984375" style="1" customWidth="1"/>
    <col min="14837" max="14837" width="7.3984375" style="1" customWidth="1"/>
    <col min="14838" max="14839" width="10.3984375" style="1" customWidth="1"/>
    <col min="14840" max="14840" width="10.09765625" style="1" customWidth="1"/>
    <col min="14841" max="14841" width="9.8984375" style="1" customWidth="1"/>
    <col min="14842" max="14842" width="11.3984375" style="1" customWidth="1"/>
    <col min="14843" max="14844" width="11.09765625" style="1" customWidth="1"/>
    <col min="14845" max="14845" width="4.69921875" style="1" customWidth="1"/>
    <col min="14846" max="14847" width="12.09765625" style="1" customWidth="1"/>
    <col min="14848" max="14848" width="8.69921875" style="1" bestFit="1" customWidth="1"/>
    <col min="14849" max="14849" width="10.09765625" style="1" customWidth="1"/>
    <col min="14850" max="14850" width="10.3984375" style="1" bestFit="1" customWidth="1"/>
    <col min="14851" max="14851" width="8.69921875" style="1" bestFit="1" customWidth="1"/>
    <col min="14852" max="14852" width="10.3984375" style="1" customWidth="1"/>
    <col min="14853" max="14853" width="9.3984375" style="1" customWidth="1"/>
    <col min="14854" max="14854" width="7.3984375" style="1" customWidth="1"/>
    <col min="14855" max="14855" width="8.3984375" style="1" customWidth="1"/>
    <col min="14856" max="14856" width="9.09765625" style="1" customWidth="1"/>
    <col min="14857" max="14857" width="9" style="1" customWidth="1"/>
    <col min="14858" max="14858" width="9.69921875" style="1" customWidth="1"/>
    <col min="14859" max="14859" width="11.69921875" style="1" bestFit="1" customWidth="1"/>
    <col min="14860" max="14860" width="4.69921875" style="1" customWidth="1"/>
    <col min="14861" max="14861" width="5.8984375" style="1" customWidth="1"/>
    <col min="14862" max="14862" width="12" style="1" customWidth="1"/>
    <col min="14863" max="15090" width="7.8984375" style="1"/>
    <col min="15091" max="15091" width="3.8984375" style="1" customWidth="1"/>
    <col min="15092" max="15092" width="14.3984375" style="1" customWidth="1"/>
    <col min="15093" max="15093" width="7.3984375" style="1" customWidth="1"/>
    <col min="15094" max="15095" width="10.3984375" style="1" customWidth="1"/>
    <col min="15096" max="15096" width="10.09765625" style="1" customWidth="1"/>
    <col min="15097" max="15097" width="9.8984375" style="1" customWidth="1"/>
    <col min="15098" max="15098" width="11.3984375" style="1" customWidth="1"/>
    <col min="15099" max="15100" width="11.09765625" style="1" customWidth="1"/>
    <col min="15101" max="15101" width="4.69921875" style="1" customWidth="1"/>
    <col min="15102" max="15103" width="12.09765625" style="1" customWidth="1"/>
    <col min="15104" max="15104" width="8.69921875" style="1" bestFit="1" customWidth="1"/>
    <col min="15105" max="15105" width="10.09765625" style="1" customWidth="1"/>
    <col min="15106" max="15106" width="10.3984375" style="1" bestFit="1" customWidth="1"/>
    <col min="15107" max="15107" width="8.69921875" style="1" bestFit="1" customWidth="1"/>
    <col min="15108" max="15108" width="10.3984375" style="1" customWidth="1"/>
    <col min="15109" max="15109" width="9.3984375" style="1" customWidth="1"/>
    <col min="15110" max="15110" width="7.3984375" style="1" customWidth="1"/>
    <col min="15111" max="15111" width="8.3984375" style="1" customWidth="1"/>
    <col min="15112" max="15112" width="9.09765625" style="1" customWidth="1"/>
    <col min="15113" max="15113" width="9" style="1" customWidth="1"/>
    <col min="15114" max="15114" width="9.69921875" style="1" customWidth="1"/>
    <col min="15115" max="15115" width="11.69921875" style="1" bestFit="1" customWidth="1"/>
    <col min="15116" max="15116" width="4.69921875" style="1" customWidth="1"/>
    <col min="15117" max="15117" width="5.8984375" style="1" customWidth="1"/>
    <col min="15118" max="15118" width="12" style="1" customWidth="1"/>
    <col min="15119" max="15346" width="7.8984375" style="1"/>
    <col min="15347" max="15347" width="3.8984375" style="1" customWidth="1"/>
    <col min="15348" max="15348" width="14.3984375" style="1" customWidth="1"/>
    <col min="15349" max="15349" width="7.3984375" style="1" customWidth="1"/>
    <col min="15350" max="15351" width="10.3984375" style="1" customWidth="1"/>
    <col min="15352" max="15352" width="10.09765625" style="1" customWidth="1"/>
    <col min="15353" max="15353" width="9.8984375" style="1" customWidth="1"/>
    <col min="15354" max="15354" width="11.3984375" style="1" customWidth="1"/>
    <col min="15355" max="15356" width="11.09765625" style="1" customWidth="1"/>
    <col min="15357" max="15357" width="4.69921875" style="1" customWidth="1"/>
    <col min="15358" max="15359" width="12.09765625" style="1" customWidth="1"/>
    <col min="15360" max="15360" width="8.69921875" style="1" bestFit="1" customWidth="1"/>
    <col min="15361" max="15361" width="10.09765625" style="1" customWidth="1"/>
    <col min="15362" max="15362" width="10.3984375" style="1" bestFit="1" customWidth="1"/>
    <col min="15363" max="15363" width="8.69921875" style="1" bestFit="1" customWidth="1"/>
    <col min="15364" max="15364" width="10.3984375" style="1" customWidth="1"/>
    <col min="15365" max="15365" width="9.3984375" style="1" customWidth="1"/>
    <col min="15366" max="15366" width="7.3984375" style="1" customWidth="1"/>
    <col min="15367" max="15367" width="8.3984375" style="1" customWidth="1"/>
    <col min="15368" max="15368" width="9.09765625" style="1" customWidth="1"/>
    <col min="15369" max="15369" width="9" style="1" customWidth="1"/>
    <col min="15370" max="15370" width="9.69921875" style="1" customWidth="1"/>
    <col min="15371" max="15371" width="11.69921875" style="1" bestFit="1" customWidth="1"/>
    <col min="15372" max="15372" width="4.69921875" style="1" customWidth="1"/>
    <col min="15373" max="15373" width="5.8984375" style="1" customWidth="1"/>
    <col min="15374" max="15374" width="12" style="1" customWidth="1"/>
    <col min="15375" max="15602" width="7.8984375" style="1"/>
    <col min="15603" max="15603" width="3.8984375" style="1" customWidth="1"/>
    <col min="15604" max="15604" width="14.3984375" style="1" customWidth="1"/>
    <col min="15605" max="15605" width="7.3984375" style="1" customWidth="1"/>
    <col min="15606" max="15607" width="10.3984375" style="1" customWidth="1"/>
    <col min="15608" max="15608" width="10.09765625" style="1" customWidth="1"/>
    <col min="15609" max="15609" width="9.8984375" style="1" customWidth="1"/>
    <col min="15610" max="15610" width="11.3984375" style="1" customWidth="1"/>
    <col min="15611" max="15612" width="11.09765625" style="1" customWidth="1"/>
    <col min="15613" max="15613" width="4.69921875" style="1" customWidth="1"/>
    <col min="15614" max="15615" width="12.09765625" style="1" customWidth="1"/>
    <col min="15616" max="15616" width="8.69921875" style="1" bestFit="1" customWidth="1"/>
    <col min="15617" max="15617" width="10.09765625" style="1" customWidth="1"/>
    <col min="15618" max="15618" width="10.3984375" style="1" bestFit="1" customWidth="1"/>
    <col min="15619" max="15619" width="8.69921875" style="1" bestFit="1" customWidth="1"/>
    <col min="15620" max="15620" width="10.3984375" style="1" customWidth="1"/>
    <col min="15621" max="15621" width="9.3984375" style="1" customWidth="1"/>
    <col min="15622" max="15622" width="7.3984375" style="1" customWidth="1"/>
    <col min="15623" max="15623" width="8.3984375" style="1" customWidth="1"/>
    <col min="15624" max="15624" width="9.09765625" style="1" customWidth="1"/>
    <col min="15625" max="15625" width="9" style="1" customWidth="1"/>
    <col min="15626" max="15626" width="9.69921875" style="1" customWidth="1"/>
    <col min="15627" max="15627" width="11.69921875" style="1" bestFit="1" customWidth="1"/>
    <col min="15628" max="15628" width="4.69921875" style="1" customWidth="1"/>
    <col min="15629" max="15629" width="5.8984375" style="1" customWidth="1"/>
    <col min="15630" max="15630" width="12" style="1" customWidth="1"/>
    <col min="15631" max="15858" width="7.8984375" style="1"/>
    <col min="15859" max="15859" width="3.8984375" style="1" customWidth="1"/>
    <col min="15860" max="15860" width="14.3984375" style="1" customWidth="1"/>
    <col min="15861" max="15861" width="7.3984375" style="1" customWidth="1"/>
    <col min="15862" max="15863" width="10.3984375" style="1" customWidth="1"/>
    <col min="15864" max="15864" width="10.09765625" style="1" customWidth="1"/>
    <col min="15865" max="15865" width="9.8984375" style="1" customWidth="1"/>
    <col min="15866" max="15866" width="11.3984375" style="1" customWidth="1"/>
    <col min="15867" max="15868" width="11.09765625" style="1" customWidth="1"/>
    <col min="15869" max="15869" width="4.69921875" style="1" customWidth="1"/>
    <col min="15870" max="15871" width="12.09765625" style="1" customWidth="1"/>
    <col min="15872" max="15872" width="8.69921875" style="1" bestFit="1" customWidth="1"/>
    <col min="15873" max="15873" width="10.09765625" style="1" customWidth="1"/>
    <col min="15874" max="15874" width="10.3984375" style="1" bestFit="1" customWidth="1"/>
    <col min="15875" max="15875" width="8.69921875" style="1" bestFit="1" customWidth="1"/>
    <col min="15876" max="15876" width="10.3984375" style="1" customWidth="1"/>
    <col min="15877" max="15877" width="9.3984375" style="1" customWidth="1"/>
    <col min="15878" max="15878" width="7.3984375" style="1" customWidth="1"/>
    <col min="15879" max="15879" width="8.3984375" style="1" customWidth="1"/>
    <col min="15880" max="15880" width="9.09765625" style="1" customWidth="1"/>
    <col min="15881" max="15881" width="9" style="1" customWidth="1"/>
    <col min="15882" max="15882" width="9.69921875" style="1" customWidth="1"/>
    <col min="15883" max="15883" width="11.69921875" style="1" bestFit="1" customWidth="1"/>
    <col min="15884" max="15884" width="4.69921875" style="1" customWidth="1"/>
    <col min="15885" max="15885" width="5.8984375" style="1" customWidth="1"/>
    <col min="15886" max="15886" width="12" style="1" customWidth="1"/>
    <col min="15887" max="16114" width="7.8984375" style="1"/>
    <col min="16115" max="16115" width="3.8984375" style="1" customWidth="1"/>
    <col min="16116" max="16116" width="14.3984375" style="1" customWidth="1"/>
    <col min="16117" max="16117" width="7.3984375" style="1" customWidth="1"/>
    <col min="16118" max="16119" width="10.3984375" style="1" customWidth="1"/>
    <col min="16120" max="16120" width="10.09765625" style="1" customWidth="1"/>
    <col min="16121" max="16121" width="9.8984375" style="1" customWidth="1"/>
    <col min="16122" max="16122" width="11.3984375" style="1" customWidth="1"/>
    <col min="16123" max="16124" width="11.09765625" style="1" customWidth="1"/>
    <col min="16125" max="16125" width="4.69921875" style="1" customWidth="1"/>
    <col min="16126" max="16127" width="12.09765625" style="1" customWidth="1"/>
    <col min="16128" max="16128" width="8.69921875" style="1" bestFit="1" customWidth="1"/>
    <col min="16129" max="16129" width="10.09765625" style="1" customWidth="1"/>
    <col min="16130" max="16130" width="10.3984375" style="1" bestFit="1" customWidth="1"/>
    <col min="16131" max="16131" width="8.69921875" style="1" bestFit="1" customWidth="1"/>
    <col min="16132" max="16132" width="10.3984375" style="1" customWidth="1"/>
    <col min="16133" max="16133" width="9.3984375" style="1" customWidth="1"/>
    <col min="16134" max="16134" width="7.3984375" style="1" customWidth="1"/>
    <col min="16135" max="16135" width="8.3984375" style="1" customWidth="1"/>
    <col min="16136" max="16136" width="9.09765625" style="1" customWidth="1"/>
    <col min="16137" max="16137" width="9" style="1" customWidth="1"/>
    <col min="16138" max="16138" width="9.69921875" style="1" customWidth="1"/>
    <col min="16139" max="16139" width="11.69921875" style="1" bestFit="1" customWidth="1"/>
    <col min="16140" max="16140" width="4.69921875" style="1" customWidth="1"/>
    <col min="16141" max="16141" width="5.8984375" style="1" customWidth="1"/>
    <col min="16142" max="16142" width="12" style="1" customWidth="1"/>
    <col min="16143" max="16384" width="7.8984375" style="1"/>
  </cols>
  <sheetData>
    <row r="2" spans="1:15" ht="20.399999999999999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"/>
    </row>
    <row r="4" spans="1:15" s="7" customFormat="1" ht="33" customHeight="1">
      <c r="A4" s="2" t="s">
        <v>0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  <c r="M4" s="4" t="s">
        <v>13</v>
      </c>
      <c r="N4" s="6" t="s">
        <v>14</v>
      </c>
      <c r="O4" s="6" t="s">
        <v>38</v>
      </c>
    </row>
    <row r="5" spans="1:15" ht="18.75" customHeight="1">
      <c r="A5" s="8">
        <v>1</v>
      </c>
      <c r="B5" s="9" t="s">
        <v>48</v>
      </c>
      <c r="C5" s="10" t="s">
        <v>15</v>
      </c>
      <c r="D5" s="11" t="s">
        <v>16</v>
      </c>
      <c r="E5" s="12">
        <v>10000000</v>
      </c>
      <c r="F5" s="12">
        <v>4000000</v>
      </c>
      <c r="G5" s="12">
        <v>2000000</v>
      </c>
      <c r="H5" s="12">
        <v>1500000</v>
      </c>
      <c r="I5" s="12">
        <v>600000</v>
      </c>
      <c r="J5" s="12"/>
      <c r="K5" s="13">
        <f>SUM(E5:J5)</f>
        <v>18100000</v>
      </c>
      <c r="L5" s="12">
        <v>1470000</v>
      </c>
      <c r="M5" s="12">
        <v>190000</v>
      </c>
      <c r="N5" s="14">
        <f>K5-L5-M5</f>
        <v>16440000</v>
      </c>
      <c r="O5" s="47" t="s">
        <v>68</v>
      </c>
    </row>
    <row r="6" spans="1:15" ht="18.75" customHeight="1">
      <c r="A6" s="8">
        <v>2</v>
      </c>
      <c r="B6" s="9" t="s">
        <v>49</v>
      </c>
      <c r="C6" s="10" t="s">
        <v>17</v>
      </c>
      <c r="D6" s="11" t="s">
        <v>16</v>
      </c>
      <c r="E6" s="12">
        <v>4100000</v>
      </c>
      <c r="F6" s="12"/>
      <c r="G6" s="12">
        <v>700000</v>
      </c>
      <c r="H6" s="12"/>
      <c r="I6" s="12"/>
      <c r="J6" s="12">
        <v>500000</v>
      </c>
      <c r="K6" s="13">
        <f t="shared" ref="K6:K16" si="0">SUM(E6:J6)</f>
        <v>5300000</v>
      </c>
      <c r="L6" s="12"/>
      <c r="M6" s="12">
        <v>0</v>
      </c>
      <c r="N6" s="14">
        <f t="shared" ref="N6:N16" si="1">K6-L6-M6</f>
        <v>5300000</v>
      </c>
      <c r="O6" s="47" t="s">
        <v>69</v>
      </c>
    </row>
    <row r="7" spans="1:15" ht="18.75" customHeight="1">
      <c r="A7" s="8">
        <v>3</v>
      </c>
      <c r="B7" s="9" t="s">
        <v>50</v>
      </c>
      <c r="C7" s="10" t="s">
        <v>18</v>
      </c>
      <c r="D7" s="11" t="s">
        <v>16</v>
      </c>
      <c r="E7" s="12">
        <v>4500000</v>
      </c>
      <c r="F7" s="12"/>
      <c r="G7" s="12">
        <v>800000</v>
      </c>
      <c r="H7" s="12">
        <v>600000</v>
      </c>
      <c r="I7" s="12">
        <v>300000</v>
      </c>
      <c r="J7" s="12"/>
      <c r="K7" s="13">
        <f t="shared" si="0"/>
        <v>6200000</v>
      </c>
      <c r="L7" s="12">
        <v>472500</v>
      </c>
      <c r="M7" s="12">
        <v>190000</v>
      </c>
      <c r="N7" s="14">
        <f t="shared" si="1"/>
        <v>5537500</v>
      </c>
      <c r="O7" s="47" t="s">
        <v>42</v>
      </c>
    </row>
    <row r="8" spans="1:15" ht="18.75" customHeight="1">
      <c r="A8" s="8">
        <v>4</v>
      </c>
      <c r="B8" s="9" t="s">
        <v>51</v>
      </c>
      <c r="C8" s="10" t="s">
        <v>19</v>
      </c>
      <c r="D8" s="11" t="s">
        <v>16</v>
      </c>
      <c r="E8" s="12">
        <v>4100000</v>
      </c>
      <c r="F8" s="12"/>
      <c r="G8" s="12">
        <v>700000</v>
      </c>
      <c r="H8" s="12"/>
      <c r="I8" s="12"/>
      <c r="J8" s="12"/>
      <c r="K8" s="13">
        <f t="shared" si="0"/>
        <v>4800000</v>
      </c>
      <c r="L8" s="12">
        <v>430500</v>
      </c>
      <c r="M8" s="12">
        <v>0</v>
      </c>
      <c r="N8" s="14">
        <f t="shared" si="1"/>
        <v>4369500</v>
      </c>
      <c r="O8" s="47" t="s">
        <v>61</v>
      </c>
    </row>
    <row r="9" spans="1:15" ht="18.75" customHeight="1">
      <c r="A9" s="8">
        <v>5</v>
      </c>
      <c r="B9" s="9" t="s">
        <v>52</v>
      </c>
      <c r="C9" s="10" t="s">
        <v>20</v>
      </c>
      <c r="D9" s="11" t="s">
        <v>16</v>
      </c>
      <c r="E9" s="12">
        <v>4500000</v>
      </c>
      <c r="F9" s="12"/>
      <c r="G9" s="12">
        <v>800000</v>
      </c>
      <c r="H9" s="12">
        <v>500000</v>
      </c>
      <c r="I9" s="12">
        <v>500000</v>
      </c>
      <c r="J9" s="12">
        <v>1000000</v>
      </c>
      <c r="K9" s="13">
        <f t="shared" si="0"/>
        <v>7300000</v>
      </c>
      <c r="L9" s="12">
        <v>472500</v>
      </c>
      <c r="M9" s="12">
        <v>0</v>
      </c>
      <c r="N9" s="14">
        <f t="shared" si="1"/>
        <v>6827500</v>
      </c>
      <c r="O9" s="47"/>
    </row>
    <row r="10" spans="1:15" ht="18.75" customHeight="1">
      <c r="A10" s="8">
        <v>6</v>
      </c>
      <c r="B10" s="9" t="s">
        <v>53</v>
      </c>
      <c r="C10" s="10" t="s">
        <v>21</v>
      </c>
      <c r="D10" s="11" t="s">
        <v>16</v>
      </c>
      <c r="E10" s="12">
        <v>4100000</v>
      </c>
      <c r="F10" s="12"/>
      <c r="G10" s="12">
        <v>700000</v>
      </c>
      <c r="H10" s="12">
        <v>200000</v>
      </c>
      <c r="I10" s="12">
        <v>200000</v>
      </c>
      <c r="J10" s="12">
        <v>500000</v>
      </c>
      <c r="K10" s="13">
        <f t="shared" si="0"/>
        <v>5700000</v>
      </c>
      <c r="L10" s="12">
        <v>430500</v>
      </c>
      <c r="M10" s="12">
        <v>0</v>
      </c>
      <c r="N10" s="14">
        <f t="shared" si="1"/>
        <v>5269500</v>
      </c>
      <c r="O10" s="47"/>
    </row>
    <row r="11" spans="1:15" ht="18.75" customHeight="1">
      <c r="A11" s="8">
        <v>7</v>
      </c>
      <c r="B11" s="9" t="s">
        <v>54</v>
      </c>
      <c r="C11" s="10" t="s">
        <v>22</v>
      </c>
      <c r="D11" s="11" t="s">
        <v>16</v>
      </c>
      <c r="E11" s="12">
        <v>8000000</v>
      </c>
      <c r="F11" s="12">
        <v>1500000</v>
      </c>
      <c r="G11" s="12">
        <v>1500000</v>
      </c>
      <c r="H11" s="12">
        <v>1000000</v>
      </c>
      <c r="I11" s="12">
        <v>400000</v>
      </c>
      <c r="J11" s="12">
        <v>1500000</v>
      </c>
      <c r="K11" s="13">
        <f t="shared" si="0"/>
        <v>13900000</v>
      </c>
      <c r="L11" s="12">
        <v>997500</v>
      </c>
      <c r="M11" s="12">
        <v>0</v>
      </c>
      <c r="N11" s="14">
        <f t="shared" si="1"/>
        <v>12902500</v>
      </c>
      <c r="O11" s="47"/>
    </row>
    <row r="12" spans="1:15" ht="18.75" customHeight="1">
      <c r="A12" s="8">
        <v>8</v>
      </c>
      <c r="B12" s="9" t="s">
        <v>55</v>
      </c>
      <c r="C12" s="10" t="s">
        <v>23</v>
      </c>
      <c r="D12" s="11" t="s">
        <v>16</v>
      </c>
      <c r="E12" s="12">
        <v>4100000</v>
      </c>
      <c r="F12" s="12"/>
      <c r="G12" s="12">
        <v>700000</v>
      </c>
      <c r="H12" s="12">
        <v>300000</v>
      </c>
      <c r="I12" s="12">
        <v>200000</v>
      </c>
      <c r="J12" s="12">
        <v>700000</v>
      </c>
      <c r="K12" s="13">
        <f t="shared" si="0"/>
        <v>6000000</v>
      </c>
      <c r="L12" s="12">
        <v>430500</v>
      </c>
      <c r="M12" s="12">
        <v>0</v>
      </c>
      <c r="N12" s="14">
        <f t="shared" si="1"/>
        <v>5569500</v>
      </c>
      <c r="O12" s="47"/>
    </row>
    <row r="13" spans="1:15" ht="18.75" customHeight="1">
      <c r="A13" s="8">
        <v>9</v>
      </c>
      <c r="B13" s="9" t="s">
        <v>56</v>
      </c>
      <c r="C13" s="10" t="s">
        <v>20</v>
      </c>
      <c r="D13" s="11" t="s">
        <v>16</v>
      </c>
      <c r="E13" s="12">
        <v>4500000</v>
      </c>
      <c r="F13" s="12"/>
      <c r="G13" s="12">
        <v>700000</v>
      </c>
      <c r="H13" s="12">
        <v>300000</v>
      </c>
      <c r="I13" s="12">
        <v>500000</v>
      </c>
      <c r="J13" s="12">
        <v>700000</v>
      </c>
      <c r="K13" s="13">
        <f t="shared" si="0"/>
        <v>6700000</v>
      </c>
      <c r="L13" s="12">
        <v>472500</v>
      </c>
      <c r="M13" s="12">
        <v>0</v>
      </c>
      <c r="N13" s="14">
        <f t="shared" si="1"/>
        <v>6227500</v>
      </c>
      <c r="O13" s="47"/>
    </row>
    <row r="14" spans="1:15" ht="18.75" customHeight="1">
      <c r="A14" s="8">
        <v>10</v>
      </c>
      <c r="B14" s="9" t="s">
        <v>57</v>
      </c>
      <c r="C14" s="10" t="s">
        <v>20</v>
      </c>
      <c r="D14" s="11" t="s">
        <v>16</v>
      </c>
      <c r="E14" s="12">
        <v>4100000</v>
      </c>
      <c r="F14" s="12"/>
      <c r="G14" s="12"/>
      <c r="H14" s="12"/>
      <c r="I14" s="12"/>
      <c r="J14" s="12"/>
      <c r="K14" s="13">
        <f t="shared" si="0"/>
        <v>4100000</v>
      </c>
      <c r="L14" s="12">
        <v>0</v>
      </c>
      <c r="M14" s="12">
        <v>0</v>
      </c>
      <c r="N14" s="14">
        <f t="shared" si="1"/>
        <v>4100000</v>
      </c>
      <c r="O14" s="47"/>
    </row>
    <row r="15" spans="1:15" ht="18.75" customHeight="1">
      <c r="A15" s="8">
        <v>11</v>
      </c>
      <c r="B15" s="9" t="s">
        <v>58</v>
      </c>
      <c r="C15" s="10" t="s">
        <v>24</v>
      </c>
      <c r="D15" s="11" t="s">
        <v>16</v>
      </c>
      <c r="E15" s="12">
        <v>8000000</v>
      </c>
      <c r="F15" s="12">
        <v>2000000</v>
      </c>
      <c r="G15" s="12">
        <v>1500000</v>
      </c>
      <c r="H15" s="12">
        <v>1200000</v>
      </c>
      <c r="I15" s="12">
        <v>700000</v>
      </c>
      <c r="J15" s="12">
        <v>1500000</v>
      </c>
      <c r="K15" s="13">
        <f t="shared" si="0"/>
        <v>14900000</v>
      </c>
      <c r="L15" s="12">
        <v>1050000</v>
      </c>
      <c r="M15" s="12">
        <v>0</v>
      </c>
      <c r="N15" s="14">
        <f t="shared" si="1"/>
        <v>13850000</v>
      </c>
      <c r="O15" s="47"/>
    </row>
    <row r="16" spans="1:15" s="15" customFormat="1" ht="23.25" customHeight="1">
      <c r="A16" s="8">
        <v>12</v>
      </c>
      <c r="B16" s="9" t="s">
        <v>59</v>
      </c>
      <c r="C16" s="10" t="s">
        <v>20</v>
      </c>
      <c r="D16" s="11" t="s">
        <v>16</v>
      </c>
      <c r="E16" s="12">
        <v>4100000</v>
      </c>
      <c r="F16" s="12"/>
      <c r="G16" s="12"/>
      <c r="H16" s="12"/>
      <c r="I16" s="12"/>
      <c r="J16" s="12"/>
      <c r="K16" s="13">
        <f t="shared" si="0"/>
        <v>4100000</v>
      </c>
      <c r="L16" s="12">
        <v>0</v>
      </c>
      <c r="M16" s="12">
        <v>0</v>
      </c>
      <c r="N16" s="14">
        <f t="shared" si="1"/>
        <v>4100000</v>
      </c>
      <c r="O16" s="47"/>
    </row>
    <row r="17" spans="1:15" ht="18.75" customHeight="1">
      <c r="A17" s="16"/>
      <c r="B17" s="17" t="s">
        <v>25</v>
      </c>
      <c r="C17" s="17"/>
      <c r="D17" s="17"/>
      <c r="E17" s="18">
        <f>SUM(E5:E16)</f>
        <v>64100000</v>
      </c>
      <c r="F17" s="18">
        <f t="shared" ref="F17:N17" si="2">SUM(F5:F16)</f>
        <v>7500000</v>
      </c>
      <c r="G17" s="18">
        <f t="shared" si="2"/>
        <v>10100000</v>
      </c>
      <c r="H17" s="18">
        <f t="shared" si="2"/>
        <v>5600000</v>
      </c>
      <c r="I17" s="18">
        <f t="shared" si="2"/>
        <v>3400000</v>
      </c>
      <c r="J17" s="18">
        <f t="shared" si="2"/>
        <v>6400000</v>
      </c>
      <c r="K17" s="18">
        <f t="shared" si="2"/>
        <v>97100000</v>
      </c>
      <c r="L17" s="18">
        <f t="shared" si="2"/>
        <v>6226500</v>
      </c>
      <c r="M17" s="18">
        <f t="shared" si="2"/>
        <v>380000</v>
      </c>
      <c r="N17" s="18">
        <f t="shared" si="2"/>
        <v>90493500</v>
      </c>
      <c r="O17" s="48"/>
    </row>
    <row r="18" spans="1:15" ht="10.5" customHeight="1"/>
    <row r="19" spans="1:15">
      <c r="L19" s="52"/>
      <c r="M19" s="52"/>
      <c r="N19" s="52"/>
      <c r="O19" s="1"/>
    </row>
    <row r="20" spans="1:15" s="15" customFormat="1">
      <c r="A20" s="25"/>
      <c r="E20" s="26" t="s">
        <v>26</v>
      </c>
      <c r="F20" s="26"/>
      <c r="I20" s="53" t="s">
        <v>27</v>
      </c>
      <c r="J20" s="53"/>
      <c r="K20" s="53"/>
      <c r="L20" s="53" t="s">
        <v>28</v>
      </c>
      <c r="M20" s="53"/>
      <c r="N20" s="53"/>
    </row>
    <row r="21" spans="1:15">
      <c r="C21" s="1"/>
      <c r="D21" s="1"/>
      <c r="E21" s="27" t="s">
        <v>29</v>
      </c>
      <c r="F21" s="27"/>
      <c r="G21" s="1"/>
      <c r="H21" s="1"/>
      <c r="I21" s="52" t="s">
        <v>29</v>
      </c>
      <c r="J21" s="52"/>
      <c r="K21" s="52"/>
      <c r="L21" s="52"/>
      <c r="M21" s="52"/>
      <c r="N21" s="52"/>
      <c r="O21" s="1"/>
    </row>
    <row r="22" spans="1:15" ht="16.2">
      <c r="G22" s="28"/>
      <c r="H22" s="1"/>
      <c r="I22" s="28"/>
      <c r="J22" s="28"/>
      <c r="K22" s="29"/>
    </row>
    <row r="27" spans="1:15" s="22" customFormat="1">
      <c r="A27" s="19"/>
      <c r="B27" s="20"/>
      <c r="C27" s="21"/>
      <c r="D27" s="21"/>
      <c r="K27" s="23"/>
      <c r="L27" s="24"/>
    </row>
    <row r="28" spans="1:15" s="22" customFormat="1">
      <c r="A28" s="19"/>
      <c r="B28" s="20"/>
      <c r="C28" s="21"/>
      <c r="D28" s="21"/>
      <c r="K28" s="23"/>
      <c r="L28" s="24"/>
    </row>
    <row r="29" spans="1:15" s="22" customFormat="1">
      <c r="A29" s="19"/>
      <c r="B29" s="20"/>
      <c r="C29" s="21"/>
      <c r="D29" s="21"/>
      <c r="K29" s="23"/>
      <c r="L29" s="24"/>
    </row>
    <row r="30" spans="1:15" s="22" customFormat="1">
      <c r="A30" s="19"/>
      <c r="B30" s="20"/>
      <c r="C30" s="21"/>
      <c r="D30" s="21"/>
      <c r="K30" s="23"/>
      <c r="L30" s="24"/>
    </row>
    <row r="31" spans="1:15" s="22" customFormat="1">
      <c r="A31" s="19"/>
      <c r="B31" s="20"/>
      <c r="C31" s="21"/>
      <c r="D31" s="21"/>
      <c r="K31" s="23"/>
      <c r="L31" s="24"/>
    </row>
    <row r="32" spans="1:15" s="22" customFormat="1">
      <c r="A32" s="19"/>
      <c r="B32" s="20"/>
      <c r="C32" s="21"/>
      <c r="D32" s="21"/>
      <c r="K32" s="23"/>
      <c r="L32" s="24"/>
    </row>
    <row r="33" spans="1:12" s="22" customFormat="1">
      <c r="A33" s="19"/>
      <c r="B33" s="20"/>
      <c r="C33" s="21"/>
      <c r="D33" s="21"/>
      <c r="K33" s="23"/>
      <c r="L33" s="24"/>
    </row>
    <row r="34" spans="1:12" s="22" customFormat="1">
      <c r="A34" s="19"/>
      <c r="B34" s="20"/>
      <c r="C34" s="21"/>
      <c r="D34" s="21"/>
      <c r="K34" s="23"/>
      <c r="L34" s="24"/>
    </row>
    <row r="35" spans="1:12" s="22" customFormat="1">
      <c r="A35" s="19"/>
      <c r="B35" s="20"/>
      <c r="C35" s="21"/>
      <c r="D35" s="21"/>
      <c r="K35" s="23"/>
      <c r="L35" s="24"/>
    </row>
    <row r="36" spans="1:12" s="22" customFormat="1">
      <c r="A36" s="19"/>
      <c r="B36" s="20"/>
      <c r="C36" s="21"/>
      <c r="D36" s="21"/>
      <c r="K36" s="23"/>
      <c r="L36" s="24"/>
    </row>
    <row r="37" spans="1:12" s="22" customFormat="1">
      <c r="A37" s="19"/>
      <c r="B37" s="20"/>
      <c r="C37" s="21"/>
      <c r="D37" s="21"/>
      <c r="K37" s="23"/>
      <c r="L37" s="24"/>
    </row>
    <row r="38" spans="1:12" s="22" customFormat="1">
      <c r="A38" s="19"/>
      <c r="B38" s="20"/>
      <c r="C38" s="21"/>
      <c r="D38" s="21"/>
      <c r="K38" s="23"/>
      <c r="L38" s="24"/>
    </row>
    <row r="39" spans="1:12" s="22" customFormat="1">
      <c r="A39" s="19"/>
      <c r="B39" s="20"/>
      <c r="C39" s="21"/>
      <c r="D39" s="21"/>
      <c r="K39" s="23"/>
      <c r="L39" s="24"/>
    </row>
    <row r="40" spans="1:12" s="22" customFormat="1">
      <c r="A40" s="19"/>
      <c r="B40" s="20"/>
      <c r="C40" s="21"/>
      <c r="D40" s="21"/>
      <c r="K40" s="23"/>
      <c r="L40" s="24"/>
    </row>
    <row r="41" spans="1:12" s="22" customFormat="1">
      <c r="A41" s="19"/>
      <c r="B41" s="20"/>
      <c r="C41" s="21"/>
      <c r="D41" s="21"/>
      <c r="K41" s="23"/>
      <c r="L41" s="24"/>
    </row>
    <row r="42" spans="1:12" s="22" customFormat="1">
      <c r="A42" s="19"/>
      <c r="B42" s="20"/>
      <c r="C42" s="21"/>
      <c r="D42" s="21"/>
      <c r="K42" s="23"/>
      <c r="L42" s="24"/>
    </row>
    <row r="43" spans="1:12" s="22" customFormat="1">
      <c r="A43" s="19"/>
      <c r="B43" s="20"/>
      <c r="C43" s="21"/>
      <c r="D43" s="21"/>
      <c r="K43" s="23"/>
      <c r="L43" s="24"/>
    </row>
    <row r="44" spans="1:12" s="22" customFormat="1">
      <c r="A44" s="19"/>
      <c r="B44" s="20"/>
      <c r="C44" s="21"/>
      <c r="D44" s="21"/>
      <c r="K44" s="23"/>
      <c r="L44" s="24"/>
    </row>
    <row r="45" spans="1:12" s="22" customFormat="1">
      <c r="A45" s="19"/>
      <c r="B45" s="20"/>
      <c r="C45" s="21"/>
      <c r="D45" s="21"/>
      <c r="K45" s="23"/>
      <c r="L45" s="24"/>
    </row>
    <row r="46" spans="1:12" s="22" customFormat="1">
      <c r="A46" s="19"/>
      <c r="B46" s="20"/>
      <c r="C46" s="21"/>
      <c r="D46" s="21"/>
      <c r="K46" s="23"/>
      <c r="L46" s="24"/>
    </row>
    <row r="47" spans="1:12" s="22" customFormat="1">
      <c r="A47" s="19"/>
      <c r="B47" s="20"/>
      <c r="C47" s="21"/>
      <c r="D47" s="21"/>
      <c r="K47" s="23"/>
      <c r="L47" s="24"/>
    </row>
    <row r="48" spans="1:12" s="22" customFormat="1">
      <c r="A48" s="19"/>
      <c r="B48" s="20"/>
      <c r="C48" s="21"/>
      <c r="D48" s="21"/>
      <c r="K48" s="23"/>
      <c r="L48" s="24"/>
    </row>
    <row r="49" spans="1:12" s="22" customFormat="1">
      <c r="A49" s="19"/>
      <c r="B49" s="20"/>
      <c r="C49" s="21"/>
      <c r="D49" s="21"/>
      <c r="K49" s="23"/>
      <c r="L49" s="24"/>
    </row>
    <row r="50" spans="1:12" s="22" customFormat="1">
      <c r="A50" s="19"/>
      <c r="B50" s="20"/>
      <c r="C50" s="21"/>
      <c r="D50" s="21"/>
      <c r="K50" s="23"/>
      <c r="L50" s="24"/>
    </row>
    <row r="51" spans="1:12" s="22" customFormat="1">
      <c r="A51" s="19"/>
      <c r="B51" s="20"/>
      <c r="C51" s="21"/>
      <c r="D51" s="21"/>
      <c r="K51" s="23"/>
      <c r="L51" s="24"/>
    </row>
    <row r="52" spans="1:12" s="22" customFormat="1">
      <c r="A52" s="19"/>
      <c r="B52" s="20"/>
      <c r="C52" s="21"/>
      <c r="D52" s="21"/>
      <c r="K52" s="23"/>
      <c r="L52" s="24"/>
    </row>
    <row r="53" spans="1:12" s="22" customFormat="1">
      <c r="A53" s="19"/>
      <c r="B53" s="20"/>
      <c r="C53" s="21"/>
      <c r="D53" s="21"/>
      <c r="K53" s="23"/>
      <c r="L53" s="24"/>
    </row>
    <row r="54" spans="1:12" s="22" customFormat="1">
      <c r="A54" s="19"/>
      <c r="B54" s="20"/>
      <c r="C54" s="21"/>
      <c r="D54" s="21"/>
      <c r="K54" s="23"/>
      <c r="L54" s="24"/>
    </row>
    <row r="55" spans="1:12" s="22" customFormat="1">
      <c r="A55" s="19"/>
      <c r="B55" s="20"/>
      <c r="C55" s="21"/>
      <c r="D55" s="21"/>
      <c r="K55" s="23"/>
      <c r="L55" s="24"/>
    </row>
    <row r="56" spans="1:12" s="22" customFormat="1">
      <c r="A56" s="19"/>
      <c r="B56" s="20"/>
      <c r="C56" s="21"/>
      <c r="D56" s="21"/>
      <c r="K56" s="23"/>
      <c r="L56" s="24"/>
    </row>
    <row r="57" spans="1:12" s="22" customFormat="1">
      <c r="A57" s="19"/>
      <c r="B57" s="20"/>
      <c r="C57" s="21"/>
      <c r="D57" s="21"/>
      <c r="K57" s="23"/>
      <c r="L57" s="24"/>
    </row>
    <row r="58" spans="1:12" s="22" customFormat="1">
      <c r="A58" s="19"/>
      <c r="B58" s="20"/>
      <c r="C58" s="21"/>
      <c r="D58" s="21"/>
      <c r="K58" s="23"/>
      <c r="L58" s="24"/>
    </row>
    <row r="59" spans="1:12" s="22" customFormat="1">
      <c r="A59" s="19"/>
      <c r="B59" s="20"/>
      <c r="C59" s="21"/>
      <c r="D59" s="21"/>
      <c r="K59" s="23"/>
      <c r="L59" s="24"/>
    </row>
    <row r="60" spans="1:12" s="22" customFormat="1">
      <c r="A60" s="19"/>
      <c r="B60" s="20"/>
      <c r="C60" s="21"/>
      <c r="D60" s="21"/>
      <c r="K60" s="23"/>
      <c r="L60" s="24"/>
    </row>
    <row r="61" spans="1:12" s="22" customFormat="1">
      <c r="A61" s="19"/>
      <c r="B61" s="20"/>
      <c r="C61" s="21"/>
      <c r="D61" s="21"/>
      <c r="K61" s="23"/>
      <c r="L61" s="24"/>
    </row>
    <row r="62" spans="1:12" s="22" customFormat="1">
      <c r="A62" s="19"/>
      <c r="B62" s="20"/>
      <c r="C62" s="21"/>
      <c r="D62" s="21"/>
      <c r="K62" s="23"/>
      <c r="L62" s="24"/>
    </row>
    <row r="63" spans="1:12" s="22" customFormat="1">
      <c r="A63" s="19"/>
      <c r="B63" s="20"/>
      <c r="C63" s="21"/>
      <c r="D63" s="21"/>
      <c r="K63" s="23"/>
      <c r="L63" s="24"/>
    </row>
    <row r="64" spans="1:12" s="22" customFormat="1">
      <c r="A64" s="19"/>
      <c r="B64" s="20"/>
      <c r="C64" s="21"/>
      <c r="D64" s="21"/>
      <c r="K64" s="23"/>
      <c r="L64" s="24"/>
    </row>
    <row r="65" spans="1:12" s="22" customFormat="1">
      <c r="A65" s="19"/>
      <c r="B65" s="20"/>
      <c r="C65" s="21"/>
      <c r="D65" s="21"/>
      <c r="K65" s="23"/>
      <c r="L65" s="24"/>
    </row>
    <row r="66" spans="1:12" s="22" customFormat="1">
      <c r="A66" s="19"/>
      <c r="B66" s="20"/>
      <c r="C66" s="21"/>
      <c r="D66" s="21"/>
      <c r="K66" s="23"/>
      <c r="L66" s="24"/>
    </row>
    <row r="67" spans="1:12" s="22" customFormat="1">
      <c r="A67" s="19"/>
      <c r="B67" s="20"/>
      <c r="C67" s="21"/>
      <c r="D67" s="21"/>
      <c r="K67" s="23"/>
      <c r="L67" s="24"/>
    </row>
    <row r="68" spans="1:12" s="22" customFormat="1">
      <c r="A68" s="19"/>
      <c r="B68" s="20"/>
      <c r="C68" s="21"/>
      <c r="D68" s="21"/>
      <c r="K68" s="23"/>
      <c r="L68" s="24"/>
    </row>
    <row r="69" spans="1:12" s="22" customFormat="1">
      <c r="A69" s="19"/>
      <c r="B69" s="20"/>
      <c r="C69" s="21"/>
      <c r="D69" s="21"/>
      <c r="K69" s="23"/>
      <c r="L69" s="24"/>
    </row>
    <row r="70" spans="1:12" s="22" customFormat="1">
      <c r="A70" s="19"/>
      <c r="B70" s="20"/>
      <c r="C70" s="21"/>
      <c r="D70" s="21"/>
      <c r="K70" s="23"/>
      <c r="L70" s="24"/>
    </row>
    <row r="71" spans="1:12" s="22" customFormat="1">
      <c r="A71" s="19"/>
      <c r="B71" s="20"/>
      <c r="C71" s="21"/>
      <c r="D71" s="21"/>
      <c r="K71" s="23"/>
      <c r="L71" s="24"/>
    </row>
    <row r="72" spans="1:12" s="22" customFormat="1">
      <c r="A72" s="19"/>
      <c r="B72" s="20"/>
      <c r="C72" s="21"/>
      <c r="D72" s="21"/>
      <c r="K72" s="23"/>
      <c r="L72" s="24"/>
    </row>
    <row r="73" spans="1:12" s="22" customFormat="1">
      <c r="A73" s="19"/>
      <c r="B73" s="20"/>
      <c r="C73" s="21"/>
      <c r="D73" s="21"/>
      <c r="K73" s="23"/>
      <c r="L73" s="24"/>
    </row>
    <row r="74" spans="1:12" s="22" customFormat="1">
      <c r="A74" s="19"/>
      <c r="B74" s="20"/>
      <c r="C74" s="21"/>
      <c r="D74" s="21"/>
      <c r="K74" s="23"/>
      <c r="L74" s="24"/>
    </row>
    <row r="75" spans="1:12" s="22" customFormat="1">
      <c r="A75" s="19"/>
      <c r="B75" s="20"/>
      <c r="C75" s="21"/>
      <c r="D75" s="21"/>
      <c r="K75" s="23"/>
      <c r="L75" s="24"/>
    </row>
    <row r="76" spans="1:12" s="22" customFormat="1">
      <c r="A76" s="19"/>
      <c r="B76" s="20"/>
      <c r="C76" s="21"/>
      <c r="D76" s="21"/>
      <c r="K76" s="23"/>
      <c r="L76" s="24"/>
    </row>
    <row r="77" spans="1:12" s="22" customFormat="1">
      <c r="A77" s="19"/>
      <c r="B77" s="20"/>
      <c r="C77" s="21"/>
      <c r="D77" s="21"/>
      <c r="K77" s="23"/>
      <c r="L77" s="24"/>
    </row>
    <row r="78" spans="1:12" s="22" customFormat="1">
      <c r="A78" s="19"/>
      <c r="B78" s="20"/>
      <c r="C78" s="21"/>
      <c r="D78" s="21"/>
      <c r="K78" s="23"/>
      <c r="L78" s="24"/>
    </row>
    <row r="79" spans="1:12" s="22" customFormat="1">
      <c r="A79" s="19"/>
      <c r="B79" s="20"/>
      <c r="C79" s="21"/>
      <c r="D79" s="21"/>
      <c r="K79" s="23"/>
      <c r="L79" s="24"/>
    </row>
    <row r="80" spans="1:12" s="22" customFormat="1">
      <c r="A80" s="19"/>
      <c r="B80" s="20"/>
      <c r="C80" s="21"/>
      <c r="D80" s="21"/>
      <c r="K80" s="23"/>
      <c r="L80" s="24"/>
    </row>
    <row r="81" spans="1:12" s="22" customFormat="1">
      <c r="A81" s="19"/>
      <c r="B81" s="20"/>
      <c r="C81" s="21"/>
      <c r="D81" s="21"/>
      <c r="K81" s="23"/>
      <c r="L81" s="24"/>
    </row>
    <row r="82" spans="1:12" s="22" customFormat="1">
      <c r="A82" s="19"/>
      <c r="B82" s="20"/>
      <c r="C82" s="21"/>
      <c r="D82" s="21"/>
      <c r="K82" s="23"/>
      <c r="L82" s="24"/>
    </row>
    <row r="83" spans="1:12" s="22" customFormat="1">
      <c r="A83" s="19"/>
      <c r="B83" s="20"/>
      <c r="C83" s="21"/>
      <c r="D83" s="21"/>
      <c r="K83" s="23"/>
      <c r="L83" s="24"/>
    </row>
    <row r="84" spans="1:12" s="22" customFormat="1">
      <c r="A84" s="19"/>
      <c r="B84" s="20"/>
      <c r="C84" s="21"/>
      <c r="D84" s="21"/>
      <c r="K84" s="23"/>
      <c r="L84" s="24"/>
    </row>
    <row r="85" spans="1:12" s="22" customFormat="1">
      <c r="A85" s="19"/>
      <c r="B85" s="20"/>
      <c r="C85" s="21"/>
      <c r="D85" s="21"/>
      <c r="K85" s="23"/>
      <c r="L85" s="24"/>
    </row>
    <row r="86" spans="1:12" s="22" customFormat="1">
      <c r="A86" s="19"/>
      <c r="B86" s="20"/>
      <c r="C86" s="21"/>
      <c r="D86" s="21"/>
      <c r="K86" s="23"/>
      <c r="L86" s="24"/>
    </row>
    <row r="87" spans="1:12" s="22" customFormat="1">
      <c r="A87" s="19"/>
      <c r="B87" s="20"/>
      <c r="C87" s="21"/>
      <c r="D87" s="21"/>
      <c r="K87" s="23"/>
      <c r="L87" s="24"/>
    </row>
    <row r="88" spans="1:12" s="22" customFormat="1">
      <c r="A88" s="19"/>
      <c r="B88" s="20"/>
      <c r="C88" s="21"/>
      <c r="D88" s="21"/>
      <c r="K88" s="23"/>
      <c r="L88" s="24"/>
    </row>
    <row r="89" spans="1:12" s="22" customFormat="1">
      <c r="A89" s="19"/>
      <c r="B89" s="20"/>
      <c r="C89" s="21"/>
      <c r="D89" s="21"/>
      <c r="K89" s="23"/>
      <c r="L89" s="24"/>
    </row>
    <row r="90" spans="1:12" s="22" customFormat="1">
      <c r="A90" s="19"/>
      <c r="B90" s="20"/>
      <c r="C90" s="21"/>
      <c r="D90" s="21"/>
      <c r="K90" s="23"/>
      <c r="L90" s="24"/>
    </row>
    <row r="91" spans="1:12" s="22" customFormat="1">
      <c r="A91" s="19"/>
      <c r="B91" s="20"/>
      <c r="C91" s="21"/>
      <c r="D91" s="21"/>
      <c r="K91" s="23"/>
      <c r="L91" s="24"/>
    </row>
    <row r="92" spans="1:12" s="22" customFormat="1">
      <c r="A92" s="19"/>
      <c r="B92" s="20"/>
      <c r="C92" s="21"/>
      <c r="D92" s="21"/>
      <c r="K92" s="23"/>
      <c r="L92" s="24"/>
    </row>
    <row r="93" spans="1:12" s="22" customFormat="1">
      <c r="A93" s="19"/>
      <c r="B93" s="20"/>
      <c r="C93" s="21"/>
      <c r="D93" s="21"/>
      <c r="K93" s="23"/>
      <c r="L93" s="24"/>
    </row>
    <row r="94" spans="1:12" s="22" customFormat="1">
      <c r="A94" s="19"/>
      <c r="B94" s="20"/>
      <c r="C94" s="21"/>
      <c r="D94" s="21"/>
      <c r="K94" s="23"/>
      <c r="L94" s="24"/>
    </row>
    <row r="95" spans="1:12" s="22" customFormat="1">
      <c r="A95" s="19"/>
      <c r="B95" s="20"/>
      <c r="C95" s="21"/>
      <c r="D95" s="21"/>
      <c r="K95" s="23"/>
      <c r="L95" s="24"/>
    </row>
    <row r="96" spans="1:12" s="22" customFormat="1">
      <c r="A96" s="19"/>
      <c r="B96" s="20"/>
      <c r="C96" s="21"/>
      <c r="D96" s="21"/>
      <c r="K96" s="23"/>
      <c r="L96" s="24"/>
    </row>
    <row r="97" spans="1:12" s="22" customFormat="1">
      <c r="A97" s="19"/>
      <c r="B97" s="20"/>
      <c r="C97" s="21"/>
      <c r="D97" s="21"/>
      <c r="K97" s="23"/>
      <c r="L97" s="24"/>
    </row>
    <row r="98" spans="1:12" s="22" customFormat="1">
      <c r="A98" s="19"/>
      <c r="B98" s="20"/>
      <c r="C98" s="21"/>
      <c r="D98" s="21"/>
      <c r="K98" s="23"/>
      <c r="L98" s="24"/>
    </row>
    <row r="99" spans="1:12" s="22" customFormat="1">
      <c r="A99" s="19"/>
      <c r="B99" s="20"/>
      <c r="C99" s="21"/>
      <c r="D99" s="21"/>
      <c r="K99" s="23"/>
      <c r="L99" s="24"/>
    </row>
    <row r="100" spans="1:12" s="22" customFormat="1">
      <c r="A100" s="19"/>
      <c r="B100" s="20"/>
      <c r="C100" s="21"/>
      <c r="D100" s="21"/>
      <c r="K100" s="23"/>
      <c r="L100" s="24"/>
    </row>
    <row r="101" spans="1:12" s="22" customFormat="1">
      <c r="A101" s="19"/>
      <c r="B101" s="20"/>
      <c r="C101" s="21"/>
      <c r="D101" s="21"/>
      <c r="K101" s="23"/>
      <c r="L101" s="24"/>
    </row>
    <row r="102" spans="1:12" s="22" customFormat="1">
      <c r="A102" s="19"/>
      <c r="B102" s="20"/>
      <c r="C102" s="21"/>
      <c r="D102" s="21"/>
      <c r="K102" s="23"/>
      <c r="L102" s="24"/>
    </row>
    <row r="103" spans="1:12" s="22" customFormat="1">
      <c r="A103" s="19"/>
      <c r="B103" s="20"/>
      <c r="C103" s="21"/>
      <c r="D103" s="21"/>
      <c r="K103" s="23"/>
      <c r="L103" s="24"/>
    </row>
    <row r="104" spans="1:12" s="22" customFormat="1">
      <c r="A104" s="19"/>
      <c r="B104" s="20"/>
      <c r="C104" s="21"/>
      <c r="D104" s="21"/>
      <c r="K104" s="23"/>
      <c r="L104" s="24"/>
    </row>
    <row r="105" spans="1:12" s="22" customFormat="1">
      <c r="A105" s="19"/>
      <c r="B105" s="20"/>
      <c r="C105" s="21"/>
      <c r="D105" s="21"/>
      <c r="K105" s="23"/>
      <c r="L105" s="24"/>
    </row>
    <row r="106" spans="1:12" s="22" customFormat="1">
      <c r="A106" s="19"/>
      <c r="B106" s="20"/>
      <c r="C106" s="21"/>
      <c r="D106" s="21"/>
      <c r="K106" s="23"/>
      <c r="L106" s="24"/>
    </row>
    <row r="107" spans="1:12" s="22" customFormat="1">
      <c r="A107" s="19"/>
      <c r="B107" s="20"/>
      <c r="C107" s="21"/>
      <c r="D107" s="21"/>
      <c r="K107" s="23"/>
      <c r="L107" s="24"/>
    </row>
    <row r="108" spans="1:12" s="22" customFormat="1">
      <c r="A108" s="19"/>
      <c r="B108" s="20"/>
      <c r="C108" s="21"/>
      <c r="D108" s="21"/>
      <c r="K108" s="23"/>
      <c r="L108" s="24"/>
    </row>
    <row r="109" spans="1:12" s="22" customFormat="1">
      <c r="A109" s="19"/>
      <c r="B109" s="20"/>
      <c r="C109" s="21"/>
      <c r="D109" s="21"/>
      <c r="K109" s="23"/>
      <c r="L109" s="24"/>
    </row>
    <row r="110" spans="1:12" s="22" customFormat="1">
      <c r="A110" s="19"/>
      <c r="B110" s="20"/>
      <c r="C110" s="21"/>
      <c r="D110" s="21"/>
      <c r="K110" s="23"/>
      <c r="L110" s="24"/>
    </row>
    <row r="111" spans="1:12" s="22" customFormat="1">
      <c r="A111" s="19"/>
      <c r="B111" s="20"/>
      <c r="C111" s="21"/>
      <c r="D111" s="21"/>
      <c r="K111" s="23"/>
      <c r="L111" s="24"/>
    </row>
    <row r="112" spans="1:12" s="22" customFormat="1">
      <c r="A112" s="19"/>
      <c r="B112" s="20"/>
      <c r="C112" s="21"/>
      <c r="D112" s="21"/>
      <c r="K112" s="23"/>
      <c r="L112" s="24"/>
    </row>
    <row r="113" spans="1:12" s="22" customFormat="1">
      <c r="A113" s="19"/>
      <c r="B113" s="20"/>
      <c r="C113" s="21"/>
      <c r="D113" s="21"/>
      <c r="K113" s="23"/>
      <c r="L113" s="24"/>
    </row>
    <row r="114" spans="1:12" s="22" customFormat="1">
      <c r="A114" s="19"/>
      <c r="B114" s="20"/>
      <c r="C114" s="21"/>
      <c r="D114" s="21"/>
      <c r="K114" s="23"/>
      <c r="L114" s="24"/>
    </row>
    <row r="115" spans="1:12" s="22" customFormat="1">
      <c r="A115" s="19"/>
      <c r="B115" s="20"/>
      <c r="C115" s="21"/>
      <c r="D115" s="21"/>
      <c r="K115" s="23"/>
      <c r="L115" s="24"/>
    </row>
    <row r="116" spans="1:12" s="22" customFormat="1">
      <c r="A116" s="19"/>
      <c r="B116" s="20"/>
      <c r="C116" s="21"/>
      <c r="D116" s="21"/>
      <c r="K116" s="23"/>
      <c r="L116" s="24"/>
    </row>
    <row r="117" spans="1:12" s="22" customFormat="1">
      <c r="A117" s="19"/>
      <c r="B117" s="20"/>
      <c r="C117" s="21"/>
      <c r="D117" s="21"/>
      <c r="K117" s="23"/>
      <c r="L117" s="24"/>
    </row>
    <row r="118" spans="1:12" s="22" customFormat="1">
      <c r="A118" s="19"/>
      <c r="B118" s="20"/>
      <c r="C118" s="21"/>
      <c r="D118" s="21"/>
      <c r="K118" s="23"/>
      <c r="L118" s="24"/>
    </row>
    <row r="119" spans="1:12" s="22" customFormat="1">
      <c r="A119" s="19"/>
      <c r="B119" s="20"/>
      <c r="C119" s="21"/>
      <c r="D119" s="21"/>
      <c r="K119" s="23"/>
      <c r="L119" s="24"/>
    </row>
    <row r="120" spans="1:12" s="22" customFormat="1">
      <c r="A120" s="19"/>
      <c r="B120" s="20"/>
      <c r="C120" s="21"/>
      <c r="D120" s="21"/>
      <c r="K120" s="23"/>
      <c r="L120" s="24"/>
    </row>
    <row r="121" spans="1:12" s="22" customFormat="1">
      <c r="A121" s="19"/>
      <c r="B121" s="20"/>
      <c r="C121" s="21"/>
      <c r="D121" s="21"/>
      <c r="K121" s="23"/>
      <c r="L121" s="24"/>
    </row>
    <row r="122" spans="1:12" s="22" customFormat="1">
      <c r="A122" s="19"/>
      <c r="B122" s="20"/>
      <c r="C122" s="21"/>
      <c r="D122" s="21"/>
      <c r="K122" s="23"/>
      <c r="L122" s="24"/>
    </row>
    <row r="123" spans="1:12" s="22" customFormat="1">
      <c r="A123" s="19"/>
      <c r="B123" s="20"/>
      <c r="C123" s="21"/>
      <c r="D123" s="21"/>
      <c r="K123" s="23"/>
      <c r="L123" s="24"/>
    </row>
    <row r="124" spans="1:12" s="22" customFormat="1">
      <c r="A124" s="19"/>
      <c r="B124" s="20"/>
      <c r="C124" s="21"/>
      <c r="D124" s="21"/>
      <c r="K124" s="23"/>
      <c r="L124" s="24"/>
    </row>
    <row r="125" spans="1:12" s="22" customFormat="1">
      <c r="A125" s="19"/>
      <c r="B125" s="20"/>
      <c r="C125" s="21"/>
      <c r="D125" s="21"/>
      <c r="K125" s="23"/>
      <c r="L125" s="24"/>
    </row>
    <row r="126" spans="1:12" s="22" customFormat="1">
      <c r="A126" s="19"/>
      <c r="B126" s="20"/>
      <c r="C126" s="21"/>
      <c r="D126" s="21"/>
      <c r="K126" s="23"/>
      <c r="L126" s="24"/>
    </row>
    <row r="127" spans="1:12" s="22" customFormat="1">
      <c r="A127" s="19"/>
      <c r="B127" s="20"/>
      <c r="C127" s="21"/>
      <c r="D127" s="21"/>
      <c r="K127" s="23"/>
      <c r="L127" s="24"/>
    </row>
    <row r="128" spans="1:12" s="22" customFormat="1">
      <c r="A128" s="19"/>
      <c r="B128" s="20"/>
      <c r="C128" s="21"/>
      <c r="D128" s="21"/>
      <c r="K128" s="23"/>
      <c r="L128" s="24"/>
    </row>
    <row r="129" spans="1:12" s="22" customFormat="1">
      <c r="A129" s="19"/>
      <c r="B129" s="20"/>
      <c r="C129" s="21"/>
      <c r="D129" s="21"/>
      <c r="K129" s="23"/>
      <c r="L129" s="24"/>
    </row>
    <row r="130" spans="1:12" s="22" customFormat="1">
      <c r="A130" s="19"/>
      <c r="B130" s="20"/>
      <c r="C130" s="21"/>
      <c r="D130" s="21"/>
      <c r="K130" s="23"/>
      <c r="L130" s="24"/>
    </row>
    <row r="131" spans="1:12" s="22" customFormat="1">
      <c r="A131" s="19"/>
      <c r="B131" s="20"/>
      <c r="C131" s="21"/>
      <c r="D131" s="21"/>
      <c r="K131" s="23"/>
      <c r="L131" s="24"/>
    </row>
    <row r="132" spans="1:12" s="22" customFormat="1">
      <c r="A132" s="19"/>
      <c r="B132" s="20"/>
      <c r="C132" s="21"/>
      <c r="D132" s="21"/>
      <c r="K132" s="23"/>
      <c r="L132" s="24"/>
    </row>
    <row r="133" spans="1:12" s="22" customFormat="1">
      <c r="A133" s="19"/>
      <c r="B133" s="20"/>
      <c r="C133" s="21"/>
      <c r="D133" s="21"/>
      <c r="K133" s="23"/>
      <c r="L133" s="24"/>
    </row>
    <row r="134" spans="1:12" s="22" customFormat="1">
      <c r="A134" s="19"/>
      <c r="B134" s="20"/>
      <c r="C134" s="21"/>
      <c r="D134" s="21"/>
      <c r="K134" s="23"/>
      <c r="L134" s="24"/>
    </row>
    <row r="135" spans="1:12" s="22" customFormat="1">
      <c r="A135" s="19"/>
      <c r="B135" s="20"/>
      <c r="C135" s="21"/>
      <c r="D135" s="21"/>
      <c r="K135" s="23"/>
      <c r="L135" s="24"/>
    </row>
    <row r="136" spans="1:12" s="22" customFormat="1">
      <c r="A136" s="19"/>
      <c r="B136" s="20"/>
      <c r="C136" s="21"/>
      <c r="D136" s="21"/>
      <c r="K136" s="23"/>
      <c r="L136" s="24"/>
    </row>
    <row r="137" spans="1:12" s="22" customFormat="1">
      <c r="A137" s="19"/>
      <c r="B137" s="20"/>
      <c r="C137" s="21"/>
      <c r="D137" s="21"/>
      <c r="K137" s="23"/>
      <c r="L137" s="24"/>
    </row>
    <row r="138" spans="1:12" s="22" customFormat="1">
      <c r="A138" s="19"/>
      <c r="B138" s="20"/>
      <c r="C138" s="21"/>
      <c r="D138" s="21"/>
      <c r="K138" s="23"/>
      <c r="L138" s="24"/>
    </row>
    <row r="139" spans="1:12" s="22" customFormat="1">
      <c r="A139" s="19"/>
      <c r="B139" s="20"/>
      <c r="C139" s="21"/>
      <c r="D139" s="21"/>
      <c r="K139" s="23"/>
      <c r="L139" s="24"/>
    </row>
    <row r="140" spans="1:12" s="22" customFormat="1">
      <c r="A140" s="19"/>
      <c r="B140" s="20"/>
      <c r="C140" s="21"/>
      <c r="D140" s="21"/>
      <c r="K140" s="23"/>
      <c r="L140" s="24"/>
    </row>
    <row r="141" spans="1:12" s="22" customFormat="1">
      <c r="A141" s="19"/>
      <c r="B141" s="20"/>
      <c r="C141" s="21"/>
      <c r="D141" s="21"/>
      <c r="K141" s="23"/>
      <c r="L141" s="24"/>
    </row>
    <row r="142" spans="1:12" s="22" customFormat="1">
      <c r="A142" s="19"/>
      <c r="B142" s="20"/>
      <c r="C142" s="21"/>
      <c r="D142" s="21"/>
      <c r="K142" s="23"/>
      <c r="L142" s="24"/>
    </row>
    <row r="143" spans="1:12" s="22" customFormat="1">
      <c r="A143" s="19"/>
      <c r="B143" s="20"/>
      <c r="C143" s="21"/>
      <c r="D143" s="21"/>
      <c r="K143" s="23"/>
      <c r="L143" s="24"/>
    </row>
    <row r="144" spans="1:12" s="22" customFormat="1">
      <c r="A144" s="19"/>
      <c r="B144" s="20"/>
      <c r="C144" s="21"/>
      <c r="D144" s="21"/>
      <c r="K144" s="23"/>
      <c r="L144" s="24"/>
    </row>
    <row r="145" spans="1:12" s="22" customFormat="1">
      <c r="A145" s="19"/>
      <c r="B145" s="20"/>
      <c r="C145" s="21"/>
      <c r="D145" s="21"/>
      <c r="K145" s="23"/>
      <c r="L145" s="24"/>
    </row>
    <row r="146" spans="1:12" s="22" customFormat="1">
      <c r="A146" s="19"/>
      <c r="B146" s="20"/>
      <c r="C146" s="21"/>
      <c r="D146" s="21"/>
      <c r="K146" s="23"/>
      <c r="L146" s="24"/>
    </row>
    <row r="147" spans="1:12" s="22" customFormat="1">
      <c r="A147" s="19"/>
      <c r="B147" s="20"/>
      <c r="C147" s="21"/>
      <c r="D147" s="21"/>
      <c r="K147" s="23"/>
      <c r="L147" s="24"/>
    </row>
    <row r="148" spans="1:12" s="22" customFormat="1">
      <c r="A148" s="19"/>
      <c r="B148" s="20"/>
      <c r="C148" s="21"/>
      <c r="D148" s="21"/>
      <c r="K148" s="23"/>
      <c r="L148" s="24"/>
    </row>
    <row r="149" spans="1:12" s="22" customFormat="1">
      <c r="A149" s="19"/>
      <c r="B149" s="20"/>
      <c r="C149" s="21"/>
      <c r="D149" s="21"/>
      <c r="K149" s="23"/>
      <c r="L149" s="24"/>
    </row>
    <row r="150" spans="1:12" s="22" customFormat="1">
      <c r="A150" s="19"/>
      <c r="B150" s="20"/>
      <c r="C150" s="21"/>
      <c r="D150" s="21"/>
      <c r="K150" s="23"/>
      <c r="L150" s="24"/>
    </row>
    <row r="151" spans="1:12" s="22" customFormat="1">
      <c r="A151" s="19"/>
      <c r="B151" s="20"/>
      <c r="C151" s="21"/>
      <c r="D151" s="21"/>
      <c r="K151" s="23"/>
      <c r="L151" s="24"/>
    </row>
    <row r="152" spans="1:12" s="22" customFormat="1">
      <c r="A152" s="19"/>
      <c r="B152" s="20"/>
      <c r="C152" s="21"/>
      <c r="D152" s="21"/>
      <c r="K152" s="23"/>
      <c r="L152" s="24"/>
    </row>
    <row r="153" spans="1:12" s="22" customFormat="1">
      <c r="A153" s="19"/>
      <c r="B153" s="20"/>
      <c r="C153" s="21"/>
      <c r="D153" s="21"/>
      <c r="K153" s="23"/>
      <c r="L153" s="24"/>
    </row>
    <row r="154" spans="1:12" s="22" customFormat="1">
      <c r="A154" s="19"/>
      <c r="B154" s="20"/>
      <c r="C154" s="21"/>
      <c r="D154" s="21"/>
      <c r="K154" s="23"/>
      <c r="L154" s="24"/>
    </row>
    <row r="155" spans="1:12" s="22" customFormat="1">
      <c r="A155" s="19"/>
      <c r="B155" s="20"/>
      <c r="C155" s="21"/>
      <c r="D155" s="21"/>
      <c r="K155" s="23"/>
      <c r="L155" s="24"/>
    </row>
    <row r="156" spans="1:12" s="22" customFormat="1">
      <c r="A156" s="19"/>
      <c r="B156" s="20"/>
      <c r="C156" s="21"/>
      <c r="D156" s="21"/>
      <c r="K156" s="23"/>
      <c r="L156" s="24"/>
    </row>
    <row r="157" spans="1:12" s="22" customFormat="1">
      <c r="A157" s="19"/>
      <c r="B157" s="20"/>
      <c r="C157" s="21"/>
      <c r="D157" s="21"/>
      <c r="K157" s="23"/>
      <c r="L157" s="24"/>
    </row>
    <row r="158" spans="1:12" s="22" customFormat="1">
      <c r="A158" s="19"/>
      <c r="B158" s="20"/>
      <c r="C158" s="21"/>
      <c r="D158" s="21"/>
      <c r="K158" s="23"/>
      <c r="L158" s="24"/>
    </row>
    <row r="159" spans="1:12" s="22" customFormat="1">
      <c r="A159" s="19"/>
      <c r="B159" s="20"/>
      <c r="C159" s="21"/>
      <c r="D159" s="21"/>
      <c r="K159" s="23"/>
      <c r="L159" s="24"/>
    </row>
    <row r="160" spans="1:12" s="22" customFormat="1">
      <c r="A160" s="19"/>
      <c r="B160" s="20"/>
      <c r="C160" s="21"/>
      <c r="D160" s="21"/>
      <c r="K160" s="23"/>
      <c r="L160" s="24"/>
    </row>
    <row r="161" spans="1:12" s="22" customFormat="1">
      <c r="A161" s="19"/>
      <c r="B161" s="20"/>
      <c r="C161" s="21"/>
      <c r="D161" s="21"/>
      <c r="K161" s="23"/>
      <c r="L161" s="24"/>
    </row>
    <row r="162" spans="1:12" s="22" customFormat="1">
      <c r="A162" s="19"/>
      <c r="B162" s="20"/>
      <c r="C162" s="21"/>
      <c r="D162" s="21"/>
      <c r="K162" s="23"/>
      <c r="L162" s="24"/>
    </row>
    <row r="163" spans="1:12" s="22" customFormat="1">
      <c r="A163" s="19"/>
      <c r="B163" s="20"/>
      <c r="C163" s="21"/>
      <c r="D163" s="21"/>
      <c r="K163" s="23"/>
      <c r="L163" s="24"/>
    </row>
    <row r="164" spans="1:12" s="22" customFormat="1">
      <c r="A164" s="19"/>
      <c r="B164" s="20"/>
      <c r="C164" s="21"/>
      <c r="D164" s="21"/>
      <c r="K164" s="23"/>
      <c r="L164" s="24"/>
    </row>
    <row r="165" spans="1:12" s="22" customFormat="1">
      <c r="A165" s="19"/>
      <c r="B165" s="20"/>
      <c r="C165" s="21"/>
      <c r="D165" s="21"/>
      <c r="K165" s="23"/>
      <c r="L165" s="24"/>
    </row>
    <row r="166" spans="1:12" s="22" customFormat="1">
      <c r="A166" s="19"/>
      <c r="B166" s="20"/>
      <c r="C166" s="21"/>
      <c r="D166" s="21"/>
      <c r="K166" s="23"/>
      <c r="L166" s="24"/>
    </row>
    <row r="167" spans="1:12" s="22" customFormat="1">
      <c r="A167" s="19"/>
      <c r="B167" s="20"/>
      <c r="C167" s="21"/>
      <c r="D167" s="21"/>
      <c r="K167" s="23"/>
      <c r="L167" s="24"/>
    </row>
    <row r="168" spans="1:12" s="22" customFormat="1">
      <c r="A168" s="19"/>
      <c r="B168" s="20"/>
      <c r="C168" s="21"/>
      <c r="D168" s="21"/>
      <c r="K168" s="23"/>
      <c r="L168" s="24"/>
    </row>
    <row r="169" spans="1:12" s="22" customFormat="1">
      <c r="A169" s="19"/>
      <c r="B169" s="20"/>
      <c r="C169" s="21"/>
      <c r="D169" s="21"/>
      <c r="K169" s="23"/>
      <c r="L169" s="24"/>
    </row>
    <row r="170" spans="1:12" s="22" customFormat="1">
      <c r="A170" s="19"/>
      <c r="B170" s="20"/>
      <c r="C170" s="21"/>
      <c r="D170" s="21"/>
      <c r="K170" s="23"/>
      <c r="L170" s="24"/>
    </row>
    <row r="171" spans="1:12" s="22" customFormat="1">
      <c r="A171" s="19"/>
      <c r="B171" s="20"/>
      <c r="C171" s="21"/>
      <c r="D171" s="21"/>
      <c r="K171" s="23"/>
      <c r="L171" s="24"/>
    </row>
    <row r="172" spans="1:12" s="22" customFormat="1">
      <c r="A172" s="19"/>
      <c r="B172" s="20"/>
      <c r="C172" s="21"/>
      <c r="D172" s="21"/>
      <c r="K172" s="23"/>
      <c r="L172" s="24"/>
    </row>
    <row r="173" spans="1:12" s="22" customFormat="1">
      <c r="A173" s="19"/>
      <c r="B173" s="20"/>
      <c r="C173" s="21"/>
      <c r="D173" s="21"/>
      <c r="K173" s="23"/>
      <c r="L173" s="24"/>
    </row>
    <row r="174" spans="1:12" s="22" customFormat="1">
      <c r="A174" s="19"/>
      <c r="B174" s="20"/>
      <c r="C174" s="21"/>
      <c r="D174" s="21"/>
      <c r="K174" s="23"/>
      <c r="L174" s="24"/>
    </row>
    <row r="175" spans="1:12" s="22" customFormat="1">
      <c r="A175" s="19"/>
      <c r="B175" s="20"/>
      <c r="C175" s="21"/>
      <c r="D175" s="21"/>
      <c r="K175" s="23"/>
      <c r="L175" s="24"/>
    </row>
    <row r="176" spans="1:12" s="22" customFormat="1">
      <c r="A176" s="19"/>
      <c r="B176" s="20"/>
      <c r="C176" s="21"/>
      <c r="D176" s="21"/>
      <c r="K176" s="23"/>
      <c r="L176" s="24"/>
    </row>
    <row r="177" spans="1:12" s="22" customFormat="1">
      <c r="A177" s="19"/>
      <c r="B177" s="20"/>
      <c r="C177" s="21"/>
      <c r="D177" s="21"/>
      <c r="K177" s="23"/>
      <c r="L177" s="24"/>
    </row>
    <row r="178" spans="1:12" s="22" customFormat="1">
      <c r="A178" s="19"/>
      <c r="B178" s="20"/>
      <c r="C178" s="21"/>
      <c r="D178" s="21"/>
      <c r="K178" s="23"/>
      <c r="L178" s="24"/>
    </row>
    <row r="179" spans="1:12" s="22" customFormat="1">
      <c r="A179" s="19"/>
      <c r="B179" s="20"/>
      <c r="C179" s="21"/>
      <c r="D179" s="21"/>
      <c r="K179" s="23"/>
      <c r="L179" s="24"/>
    </row>
    <row r="180" spans="1:12" s="22" customFormat="1">
      <c r="A180" s="19"/>
      <c r="B180" s="20"/>
      <c r="C180" s="21"/>
      <c r="D180" s="21"/>
      <c r="K180" s="23"/>
      <c r="L180" s="24"/>
    </row>
    <row r="181" spans="1:12" s="22" customFormat="1">
      <c r="A181" s="19"/>
      <c r="B181" s="20"/>
      <c r="C181" s="21"/>
      <c r="D181" s="21"/>
      <c r="K181" s="23"/>
      <c r="L181" s="24"/>
    </row>
    <row r="182" spans="1:12" s="22" customFormat="1">
      <c r="A182" s="19"/>
      <c r="B182" s="20"/>
      <c r="C182" s="21"/>
      <c r="D182" s="21"/>
      <c r="K182" s="23"/>
      <c r="L182" s="24"/>
    </row>
    <row r="183" spans="1:12" s="22" customFormat="1">
      <c r="A183" s="19"/>
      <c r="B183" s="20"/>
      <c r="C183" s="21"/>
      <c r="D183" s="21"/>
      <c r="K183" s="23"/>
      <c r="L183" s="24"/>
    </row>
    <row r="184" spans="1:12" s="22" customFormat="1">
      <c r="A184" s="19"/>
      <c r="B184" s="20"/>
      <c r="C184" s="21"/>
      <c r="D184" s="21"/>
      <c r="K184" s="23"/>
      <c r="L184" s="24"/>
    </row>
    <row r="185" spans="1:12" s="22" customFormat="1">
      <c r="A185" s="19"/>
      <c r="B185" s="20"/>
      <c r="C185" s="21"/>
      <c r="D185" s="21"/>
      <c r="K185" s="23"/>
      <c r="L185" s="24"/>
    </row>
    <row r="186" spans="1:12" s="22" customFormat="1">
      <c r="A186" s="19"/>
      <c r="B186" s="20"/>
      <c r="C186" s="21"/>
      <c r="D186" s="21"/>
      <c r="K186" s="23"/>
      <c r="L186" s="24"/>
    </row>
    <row r="187" spans="1:12" s="22" customFormat="1">
      <c r="A187" s="19"/>
      <c r="B187" s="20"/>
      <c r="C187" s="21"/>
      <c r="D187" s="21"/>
      <c r="K187" s="23"/>
      <c r="L187" s="24"/>
    </row>
    <row r="188" spans="1:12" s="22" customFormat="1">
      <c r="A188" s="19"/>
      <c r="B188" s="20"/>
      <c r="C188" s="21"/>
      <c r="D188" s="21"/>
      <c r="K188" s="23"/>
      <c r="L188" s="24"/>
    </row>
    <row r="189" spans="1:12" s="22" customFormat="1">
      <c r="A189" s="19"/>
      <c r="B189" s="20"/>
      <c r="C189" s="21"/>
      <c r="D189" s="21"/>
      <c r="K189" s="23"/>
      <c r="L189" s="24"/>
    </row>
    <row r="190" spans="1:12" s="22" customFormat="1">
      <c r="A190" s="19"/>
      <c r="B190" s="20"/>
      <c r="C190" s="21"/>
      <c r="D190" s="21"/>
      <c r="K190" s="23"/>
      <c r="L190" s="24"/>
    </row>
    <row r="191" spans="1:12" s="22" customFormat="1">
      <c r="A191" s="19"/>
      <c r="B191" s="20"/>
      <c r="C191" s="21"/>
      <c r="D191" s="21"/>
      <c r="K191" s="23"/>
      <c r="L191" s="24"/>
    </row>
    <row r="192" spans="1:12" s="22" customFormat="1">
      <c r="A192" s="19"/>
      <c r="B192" s="20"/>
      <c r="C192" s="21"/>
      <c r="D192" s="21"/>
      <c r="K192" s="23"/>
      <c r="L192" s="24"/>
    </row>
    <row r="193" spans="1:12" s="22" customFormat="1">
      <c r="A193" s="19"/>
      <c r="B193" s="20"/>
      <c r="C193" s="21"/>
      <c r="D193" s="21"/>
      <c r="K193" s="23"/>
      <c r="L193" s="24"/>
    </row>
    <row r="194" spans="1:12" s="22" customFormat="1">
      <c r="A194" s="19"/>
      <c r="B194" s="20"/>
      <c r="C194" s="21"/>
      <c r="D194" s="21"/>
      <c r="K194" s="23"/>
      <c r="L194" s="24"/>
    </row>
    <row r="195" spans="1:12" s="22" customFormat="1">
      <c r="A195" s="19"/>
      <c r="B195" s="20"/>
      <c r="C195" s="21"/>
      <c r="D195" s="21"/>
      <c r="K195" s="23"/>
      <c r="L195" s="24"/>
    </row>
    <row r="196" spans="1:12" s="22" customFormat="1">
      <c r="A196" s="19"/>
      <c r="B196" s="20"/>
      <c r="C196" s="21"/>
      <c r="D196" s="21"/>
      <c r="K196" s="23"/>
      <c r="L196" s="24"/>
    </row>
    <row r="197" spans="1:12" s="22" customFormat="1">
      <c r="A197" s="19"/>
      <c r="B197" s="20"/>
      <c r="C197" s="21"/>
      <c r="D197" s="21"/>
      <c r="K197" s="23"/>
      <c r="L197" s="24"/>
    </row>
    <row r="198" spans="1:12" s="22" customFormat="1">
      <c r="A198" s="19"/>
      <c r="B198" s="20"/>
      <c r="C198" s="21"/>
      <c r="D198" s="21"/>
      <c r="K198" s="23"/>
      <c r="L198" s="24"/>
    </row>
    <row r="199" spans="1:12" s="22" customFormat="1">
      <c r="A199" s="19"/>
      <c r="B199" s="20"/>
      <c r="C199" s="21"/>
      <c r="D199" s="21"/>
      <c r="K199" s="23"/>
      <c r="L199" s="24"/>
    </row>
    <row r="200" spans="1:12" s="22" customFormat="1">
      <c r="A200" s="19"/>
      <c r="B200" s="20"/>
      <c r="C200" s="21"/>
      <c r="D200" s="21"/>
      <c r="K200" s="23"/>
      <c r="L200" s="24"/>
    </row>
    <row r="201" spans="1:12" s="22" customFormat="1">
      <c r="A201" s="19"/>
      <c r="B201" s="20"/>
      <c r="C201" s="21"/>
      <c r="D201" s="21"/>
      <c r="K201" s="23"/>
      <c r="L201" s="24"/>
    </row>
    <row r="202" spans="1:12" s="22" customFormat="1">
      <c r="A202" s="19"/>
      <c r="B202" s="20"/>
      <c r="C202" s="21"/>
      <c r="D202" s="21"/>
      <c r="K202" s="23"/>
      <c r="L202" s="24"/>
    </row>
    <row r="203" spans="1:12" s="22" customFormat="1">
      <c r="A203" s="19"/>
      <c r="B203" s="20"/>
      <c r="C203" s="21"/>
      <c r="D203" s="21"/>
      <c r="K203" s="23"/>
      <c r="L203" s="24"/>
    </row>
    <row r="204" spans="1:12" s="22" customFormat="1">
      <c r="A204" s="19"/>
      <c r="B204" s="20"/>
      <c r="C204" s="21"/>
      <c r="D204" s="21"/>
      <c r="K204" s="23"/>
      <c r="L204" s="24"/>
    </row>
    <row r="205" spans="1:12" s="22" customFormat="1">
      <c r="A205" s="19"/>
      <c r="B205" s="20"/>
      <c r="C205" s="21"/>
      <c r="D205" s="21"/>
      <c r="K205" s="23"/>
      <c r="L205" s="24"/>
    </row>
    <row r="206" spans="1:12" s="22" customFormat="1">
      <c r="A206" s="19"/>
      <c r="B206" s="20"/>
      <c r="C206" s="21"/>
      <c r="D206" s="21"/>
      <c r="K206" s="23"/>
      <c r="L206" s="24"/>
    </row>
    <row r="207" spans="1:12" s="22" customFormat="1">
      <c r="A207" s="19"/>
      <c r="B207" s="20"/>
      <c r="C207" s="21"/>
      <c r="D207" s="21"/>
      <c r="K207" s="23"/>
      <c r="L207" s="24"/>
    </row>
    <row r="208" spans="1:12" s="22" customFormat="1">
      <c r="A208" s="19"/>
      <c r="B208" s="20"/>
      <c r="C208" s="21"/>
      <c r="D208" s="21"/>
      <c r="K208" s="23"/>
      <c r="L208" s="24"/>
    </row>
    <row r="209" spans="1:12" s="22" customFormat="1">
      <c r="A209" s="19"/>
      <c r="B209" s="20"/>
      <c r="C209" s="21"/>
      <c r="D209" s="21"/>
      <c r="K209" s="23"/>
      <c r="L209" s="24"/>
    </row>
    <row r="210" spans="1:12" s="22" customFormat="1">
      <c r="A210" s="19"/>
      <c r="B210" s="20"/>
      <c r="C210" s="21"/>
      <c r="D210" s="21"/>
      <c r="K210" s="23"/>
      <c r="L210" s="24"/>
    </row>
    <row r="211" spans="1:12" s="22" customFormat="1">
      <c r="A211" s="19"/>
      <c r="B211" s="20"/>
      <c r="C211" s="21"/>
      <c r="D211" s="21"/>
      <c r="K211" s="23"/>
      <c r="L211" s="24"/>
    </row>
    <row r="212" spans="1:12" s="22" customFormat="1">
      <c r="A212" s="19"/>
      <c r="B212" s="20"/>
      <c r="C212" s="21"/>
      <c r="D212" s="21"/>
      <c r="K212" s="23"/>
      <c r="L212" s="24"/>
    </row>
    <row r="213" spans="1:12" s="22" customFormat="1">
      <c r="A213" s="19"/>
      <c r="B213" s="20"/>
      <c r="C213" s="21"/>
      <c r="D213" s="21"/>
      <c r="K213" s="23"/>
      <c r="L213" s="24"/>
    </row>
    <row r="214" spans="1:12" s="22" customFormat="1">
      <c r="A214" s="19"/>
      <c r="B214" s="20"/>
      <c r="C214" s="21"/>
      <c r="D214" s="21"/>
      <c r="K214" s="23"/>
      <c r="L214" s="24"/>
    </row>
    <row r="215" spans="1:12" s="22" customFormat="1">
      <c r="A215" s="19"/>
      <c r="B215" s="20"/>
      <c r="C215" s="21"/>
      <c r="D215" s="21"/>
      <c r="K215" s="23"/>
      <c r="L215" s="24"/>
    </row>
    <row r="216" spans="1:12" s="22" customFormat="1">
      <c r="A216" s="19"/>
      <c r="B216" s="20"/>
      <c r="C216" s="21"/>
      <c r="D216" s="21"/>
      <c r="K216" s="23"/>
      <c r="L216" s="24"/>
    </row>
    <row r="217" spans="1:12" s="22" customFormat="1">
      <c r="A217" s="19"/>
      <c r="B217" s="20"/>
      <c r="C217" s="21"/>
      <c r="D217" s="21"/>
      <c r="K217" s="23"/>
      <c r="L217" s="24"/>
    </row>
    <row r="218" spans="1:12" s="22" customFormat="1">
      <c r="A218" s="19"/>
      <c r="B218" s="20"/>
      <c r="C218" s="21"/>
      <c r="D218" s="21"/>
      <c r="K218" s="23"/>
      <c r="L218" s="24"/>
    </row>
    <row r="219" spans="1:12" s="22" customFormat="1">
      <c r="A219" s="19"/>
      <c r="B219" s="20"/>
      <c r="C219" s="21"/>
      <c r="D219" s="21"/>
      <c r="K219" s="23"/>
      <c r="L219" s="24"/>
    </row>
    <row r="220" spans="1:12" s="22" customFormat="1">
      <c r="A220" s="19"/>
      <c r="B220" s="20"/>
      <c r="C220" s="21"/>
      <c r="D220" s="21"/>
      <c r="K220" s="23"/>
      <c r="L220" s="24"/>
    </row>
    <row r="221" spans="1:12" s="22" customFormat="1">
      <c r="A221" s="19"/>
      <c r="B221" s="20"/>
      <c r="C221" s="21"/>
      <c r="D221" s="21"/>
      <c r="K221" s="23"/>
      <c r="L221" s="24"/>
    </row>
    <row r="222" spans="1:12" s="22" customFormat="1">
      <c r="A222" s="19"/>
      <c r="B222" s="20"/>
      <c r="C222" s="21"/>
      <c r="D222" s="21"/>
      <c r="K222" s="23"/>
      <c r="L222" s="24"/>
    </row>
    <row r="223" spans="1:12" s="22" customFormat="1">
      <c r="A223" s="19"/>
      <c r="B223" s="20"/>
      <c r="C223" s="21"/>
      <c r="D223" s="21"/>
      <c r="K223" s="23"/>
      <c r="L223" s="24"/>
    </row>
    <row r="224" spans="1:12" s="22" customFormat="1">
      <c r="A224" s="19"/>
      <c r="B224" s="20"/>
      <c r="C224" s="21"/>
      <c r="D224" s="21"/>
      <c r="K224" s="23"/>
      <c r="L224" s="24"/>
    </row>
    <row r="225" spans="1:12" s="22" customFormat="1">
      <c r="A225" s="19"/>
      <c r="B225" s="20"/>
      <c r="C225" s="21"/>
      <c r="D225" s="21"/>
      <c r="K225" s="23"/>
      <c r="L225" s="24"/>
    </row>
    <row r="226" spans="1:12" s="22" customFormat="1">
      <c r="A226" s="19"/>
      <c r="B226" s="20"/>
      <c r="C226" s="21"/>
      <c r="D226" s="21"/>
      <c r="K226" s="23"/>
      <c r="L226" s="24"/>
    </row>
    <row r="227" spans="1:12" s="22" customFormat="1">
      <c r="A227" s="19"/>
      <c r="B227" s="20"/>
      <c r="C227" s="21"/>
      <c r="D227" s="21"/>
      <c r="K227" s="23"/>
      <c r="L227" s="24"/>
    </row>
    <row r="228" spans="1:12" s="22" customFormat="1">
      <c r="A228" s="19"/>
      <c r="B228" s="20"/>
      <c r="C228" s="21"/>
      <c r="D228" s="21"/>
      <c r="K228" s="23"/>
      <c r="L228" s="24"/>
    </row>
    <row r="229" spans="1:12" s="22" customFormat="1">
      <c r="A229" s="19"/>
      <c r="B229" s="20"/>
      <c r="C229" s="21"/>
      <c r="D229" s="21"/>
      <c r="K229" s="23"/>
      <c r="L229" s="24"/>
    </row>
    <row r="230" spans="1:12" s="22" customFormat="1">
      <c r="A230" s="19"/>
      <c r="B230" s="20"/>
      <c r="C230" s="21"/>
      <c r="D230" s="21"/>
      <c r="K230" s="23"/>
      <c r="L230" s="24"/>
    </row>
    <row r="231" spans="1:12" s="22" customFormat="1">
      <c r="A231" s="19"/>
      <c r="B231" s="20"/>
      <c r="C231" s="21"/>
      <c r="D231" s="21"/>
      <c r="K231" s="23"/>
      <c r="L231" s="24"/>
    </row>
    <row r="232" spans="1:12" s="22" customFormat="1">
      <c r="A232" s="19"/>
      <c r="B232" s="20"/>
      <c r="C232" s="21"/>
      <c r="D232" s="21"/>
      <c r="K232" s="23"/>
      <c r="L232" s="24"/>
    </row>
    <row r="233" spans="1:12" s="22" customFormat="1">
      <c r="A233" s="19"/>
      <c r="B233" s="20"/>
      <c r="C233" s="21"/>
      <c r="D233" s="21"/>
      <c r="K233" s="23"/>
      <c r="L233" s="24"/>
    </row>
    <row r="234" spans="1:12" s="22" customFormat="1">
      <c r="A234" s="19"/>
      <c r="B234" s="20"/>
      <c r="C234" s="21"/>
      <c r="D234" s="21"/>
      <c r="K234" s="23"/>
      <c r="L234" s="24"/>
    </row>
    <row r="235" spans="1:12" s="22" customFormat="1">
      <c r="A235" s="19"/>
      <c r="B235" s="20"/>
      <c r="C235" s="21"/>
      <c r="D235" s="21"/>
      <c r="K235" s="23"/>
      <c r="L235" s="24"/>
    </row>
    <row r="236" spans="1:12" s="22" customFormat="1">
      <c r="A236" s="19"/>
      <c r="B236" s="20"/>
      <c r="C236" s="21"/>
      <c r="D236" s="21"/>
      <c r="K236" s="23"/>
      <c r="L236" s="24"/>
    </row>
    <row r="237" spans="1:12" s="22" customFormat="1">
      <c r="A237" s="19"/>
      <c r="B237" s="20"/>
      <c r="C237" s="21"/>
      <c r="D237" s="21"/>
      <c r="K237" s="23"/>
      <c r="L237" s="24"/>
    </row>
    <row r="238" spans="1:12" s="22" customFormat="1">
      <c r="A238" s="19"/>
      <c r="B238" s="20"/>
      <c r="C238" s="21"/>
      <c r="D238" s="21"/>
      <c r="K238" s="23"/>
      <c r="L238" s="24"/>
    </row>
    <row r="239" spans="1:12" s="22" customFormat="1">
      <c r="A239" s="19"/>
      <c r="B239" s="20"/>
      <c r="C239" s="21"/>
      <c r="D239" s="21"/>
      <c r="K239" s="23"/>
      <c r="L239" s="24"/>
    </row>
    <row r="240" spans="1:12" s="22" customFormat="1">
      <c r="A240" s="19"/>
      <c r="B240" s="20"/>
      <c r="C240" s="21"/>
      <c r="D240" s="21"/>
      <c r="K240" s="23"/>
      <c r="L240" s="24"/>
    </row>
    <row r="241" spans="1:12" s="22" customFormat="1">
      <c r="A241" s="19"/>
      <c r="B241" s="20"/>
      <c r="C241" s="21"/>
      <c r="D241" s="21"/>
      <c r="K241" s="23"/>
      <c r="L241" s="24"/>
    </row>
    <row r="242" spans="1:12" s="22" customFormat="1">
      <c r="A242" s="19"/>
      <c r="B242" s="20"/>
      <c r="C242" s="21"/>
      <c r="D242" s="21"/>
      <c r="K242" s="23"/>
      <c r="L242" s="24"/>
    </row>
    <row r="243" spans="1:12" s="22" customFormat="1">
      <c r="A243" s="19"/>
      <c r="B243" s="20"/>
      <c r="C243" s="21"/>
      <c r="D243" s="21"/>
      <c r="K243" s="23"/>
      <c r="L243" s="24"/>
    </row>
    <row r="244" spans="1:12" s="22" customFormat="1">
      <c r="A244" s="19"/>
      <c r="B244" s="20"/>
      <c r="C244" s="21"/>
      <c r="D244" s="21"/>
      <c r="K244" s="23"/>
      <c r="L244" s="24"/>
    </row>
    <row r="245" spans="1:12" s="22" customFormat="1">
      <c r="A245" s="19"/>
      <c r="B245" s="20"/>
      <c r="C245" s="21"/>
      <c r="D245" s="21"/>
      <c r="K245" s="23"/>
      <c r="L245" s="24"/>
    </row>
    <row r="246" spans="1:12" s="22" customFormat="1">
      <c r="A246" s="19"/>
      <c r="B246" s="20"/>
      <c r="C246" s="21"/>
      <c r="D246" s="21"/>
      <c r="K246" s="23"/>
      <c r="L246" s="24"/>
    </row>
    <row r="247" spans="1:12" s="22" customFormat="1">
      <c r="A247" s="19"/>
      <c r="B247" s="20"/>
      <c r="C247" s="21"/>
      <c r="D247" s="21"/>
      <c r="K247" s="23"/>
      <c r="L247" s="24"/>
    </row>
    <row r="248" spans="1:12" s="22" customFormat="1">
      <c r="A248" s="19"/>
      <c r="B248" s="20"/>
      <c r="C248" s="21"/>
      <c r="D248" s="21"/>
      <c r="K248" s="23"/>
      <c r="L248" s="24"/>
    </row>
    <row r="249" spans="1:12" s="22" customFormat="1">
      <c r="A249" s="19"/>
      <c r="B249" s="20"/>
      <c r="C249" s="21"/>
      <c r="D249" s="21"/>
      <c r="K249" s="23"/>
      <c r="L249" s="24"/>
    </row>
    <row r="250" spans="1:12" s="22" customFormat="1">
      <c r="A250" s="19"/>
      <c r="B250" s="20"/>
      <c r="C250" s="21"/>
      <c r="D250" s="21"/>
      <c r="K250" s="23"/>
      <c r="L250" s="24"/>
    </row>
    <row r="251" spans="1:12" s="22" customFormat="1">
      <c r="A251" s="19"/>
      <c r="B251" s="20"/>
      <c r="C251" s="21"/>
      <c r="D251" s="21"/>
      <c r="K251" s="23"/>
      <c r="L251" s="24"/>
    </row>
    <row r="252" spans="1:12" s="22" customFormat="1">
      <c r="A252" s="19"/>
      <c r="B252" s="20"/>
      <c r="C252" s="21"/>
      <c r="D252" s="21"/>
      <c r="K252" s="23"/>
      <c r="L252" s="24"/>
    </row>
    <row r="253" spans="1:12" s="22" customFormat="1">
      <c r="A253" s="19"/>
      <c r="B253" s="20"/>
      <c r="C253" s="21"/>
      <c r="D253" s="21"/>
      <c r="K253" s="23"/>
      <c r="L253" s="24"/>
    </row>
    <row r="254" spans="1:12" s="22" customFormat="1">
      <c r="A254" s="19"/>
      <c r="B254" s="20"/>
      <c r="C254" s="21"/>
      <c r="D254" s="21"/>
      <c r="K254" s="23"/>
      <c r="L254" s="24"/>
    </row>
    <row r="255" spans="1:12" s="22" customFormat="1">
      <c r="A255" s="19"/>
      <c r="B255" s="20"/>
      <c r="C255" s="21"/>
      <c r="D255" s="21"/>
      <c r="K255" s="23"/>
      <c r="L255" s="24"/>
    </row>
    <row r="256" spans="1:12" s="22" customFormat="1">
      <c r="A256" s="19"/>
      <c r="B256" s="20"/>
      <c r="C256" s="21"/>
      <c r="D256" s="21"/>
      <c r="K256" s="23"/>
      <c r="L256" s="24"/>
    </row>
    <row r="257" spans="1:12" s="22" customFormat="1">
      <c r="A257" s="19"/>
      <c r="B257" s="20"/>
      <c r="C257" s="21"/>
      <c r="D257" s="21"/>
      <c r="K257" s="23"/>
      <c r="L257" s="24"/>
    </row>
    <row r="258" spans="1:12" s="22" customFormat="1">
      <c r="A258" s="19"/>
      <c r="B258" s="20"/>
      <c r="C258" s="21"/>
      <c r="D258" s="21"/>
      <c r="K258" s="23"/>
      <c r="L258" s="24"/>
    </row>
    <row r="259" spans="1:12" s="22" customFormat="1">
      <c r="A259" s="19"/>
      <c r="B259" s="20"/>
      <c r="C259" s="21"/>
      <c r="D259" s="21"/>
      <c r="K259" s="23"/>
      <c r="L259" s="24"/>
    </row>
    <row r="260" spans="1:12" s="22" customFormat="1">
      <c r="A260" s="19"/>
      <c r="B260" s="20"/>
      <c r="C260" s="21"/>
      <c r="D260" s="21"/>
      <c r="K260" s="23"/>
      <c r="L260" s="24"/>
    </row>
    <row r="261" spans="1:12" s="22" customFormat="1">
      <c r="A261" s="19"/>
      <c r="B261" s="20"/>
      <c r="C261" s="21"/>
      <c r="D261" s="21"/>
      <c r="K261" s="23"/>
      <c r="L261" s="24"/>
    </row>
    <row r="262" spans="1:12" s="22" customFormat="1">
      <c r="A262" s="19"/>
      <c r="B262" s="20"/>
      <c r="C262" s="21"/>
      <c r="D262" s="21"/>
      <c r="K262" s="23"/>
      <c r="L262" s="24"/>
    </row>
    <row r="263" spans="1:12" s="22" customFormat="1">
      <c r="A263" s="19"/>
      <c r="B263" s="20"/>
      <c r="C263" s="21"/>
      <c r="D263" s="21"/>
      <c r="K263" s="23"/>
      <c r="L263" s="24"/>
    </row>
    <row r="264" spans="1:12" s="22" customFormat="1">
      <c r="A264" s="19"/>
      <c r="B264" s="20"/>
      <c r="C264" s="21"/>
      <c r="D264" s="21"/>
      <c r="K264" s="23"/>
      <c r="L264" s="24"/>
    </row>
    <row r="265" spans="1:12" s="22" customFormat="1">
      <c r="A265" s="19"/>
      <c r="B265" s="20"/>
      <c r="C265" s="21"/>
      <c r="D265" s="21"/>
      <c r="K265" s="23"/>
      <c r="L265" s="24"/>
    </row>
    <row r="266" spans="1:12" s="22" customFormat="1">
      <c r="A266" s="19"/>
      <c r="B266" s="20"/>
      <c r="C266" s="21"/>
      <c r="D266" s="21"/>
      <c r="K266" s="23"/>
      <c r="L266" s="24"/>
    </row>
    <row r="267" spans="1:12" s="22" customFormat="1">
      <c r="A267" s="19"/>
      <c r="B267" s="20"/>
      <c r="C267" s="21"/>
      <c r="D267" s="21"/>
      <c r="K267" s="23"/>
      <c r="L267" s="24"/>
    </row>
    <row r="268" spans="1:12" s="22" customFormat="1">
      <c r="A268" s="19"/>
      <c r="B268" s="20"/>
      <c r="C268" s="21"/>
      <c r="D268" s="21"/>
      <c r="K268" s="23"/>
      <c r="L268" s="24"/>
    </row>
    <row r="269" spans="1:12" s="22" customFormat="1">
      <c r="A269" s="19"/>
      <c r="B269" s="20"/>
      <c r="C269" s="21"/>
      <c r="D269" s="21"/>
      <c r="K269" s="23"/>
      <c r="L269" s="24"/>
    </row>
    <row r="270" spans="1:12" s="22" customFormat="1">
      <c r="A270" s="19"/>
      <c r="B270" s="20"/>
      <c r="C270" s="21"/>
      <c r="D270" s="21"/>
      <c r="K270" s="23"/>
      <c r="L270" s="24"/>
    </row>
    <row r="271" spans="1:12" s="22" customFormat="1">
      <c r="A271" s="19"/>
      <c r="B271" s="20"/>
      <c r="C271" s="21"/>
      <c r="D271" s="21"/>
      <c r="K271" s="23"/>
      <c r="L271" s="24"/>
    </row>
    <row r="272" spans="1:12" s="22" customFormat="1">
      <c r="A272" s="19"/>
      <c r="B272" s="20"/>
      <c r="C272" s="21"/>
      <c r="D272" s="21"/>
      <c r="K272" s="23"/>
      <c r="L272" s="24"/>
    </row>
    <row r="273" spans="1:12" s="22" customFormat="1">
      <c r="A273" s="19"/>
      <c r="B273" s="20"/>
      <c r="C273" s="21"/>
      <c r="D273" s="21"/>
      <c r="K273" s="23"/>
      <c r="L273" s="24"/>
    </row>
    <row r="274" spans="1:12" s="22" customFormat="1">
      <c r="A274" s="19"/>
      <c r="B274" s="20"/>
      <c r="C274" s="21"/>
      <c r="D274" s="21"/>
      <c r="K274" s="23"/>
      <c r="L274" s="24"/>
    </row>
    <row r="275" spans="1:12" s="22" customFormat="1">
      <c r="A275" s="19"/>
      <c r="B275" s="20"/>
      <c r="C275" s="21"/>
      <c r="D275" s="21"/>
      <c r="K275" s="23"/>
      <c r="L275" s="24"/>
    </row>
    <row r="276" spans="1:12" s="22" customFormat="1">
      <c r="A276" s="19"/>
      <c r="B276" s="20"/>
      <c r="C276" s="21"/>
      <c r="D276" s="21"/>
      <c r="K276" s="23"/>
      <c r="L276" s="24"/>
    </row>
    <row r="277" spans="1:12" s="22" customFormat="1">
      <c r="A277" s="19"/>
      <c r="B277" s="20"/>
      <c r="C277" s="21"/>
      <c r="D277" s="21"/>
      <c r="K277" s="23"/>
      <c r="L277" s="24"/>
    </row>
    <row r="278" spans="1:12" s="22" customFormat="1">
      <c r="A278" s="19"/>
      <c r="B278" s="20"/>
      <c r="C278" s="21"/>
      <c r="D278" s="21"/>
      <c r="K278" s="23"/>
      <c r="L278" s="24"/>
    </row>
    <row r="279" spans="1:12" s="22" customFormat="1">
      <c r="A279" s="19"/>
      <c r="B279" s="20"/>
      <c r="C279" s="21"/>
      <c r="D279" s="21"/>
      <c r="K279" s="23"/>
      <c r="L279" s="24"/>
    </row>
    <row r="280" spans="1:12" s="22" customFormat="1">
      <c r="A280" s="19"/>
      <c r="B280" s="20"/>
      <c r="C280" s="21"/>
      <c r="D280" s="21"/>
      <c r="K280" s="23"/>
      <c r="L280" s="24"/>
    </row>
    <row r="281" spans="1:12" s="22" customFormat="1">
      <c r="A281" s="19"/>
      <c r="B281" s="20"/>
      <c r="C281" s="21"/>
      <c r="D281" s="21"/>
      <c r="K281" s="23"/>
      <c r="L281" s="24"/>
    </row>
    <row r="282" spans="1:12" s="22" customFormat="1">
      <c r="A282" s="19"/>
      <c r="B282" s="20"/>
      <c r="C282" s="21"/>
      <c r="D282" s="21"/>
      <c r="K282" s="23"/>
      <c r="L282" s="24"/>
    </row>
    <row r="283" spans="1:12" s="22" customFormat="1">
      <c r="A283" s="19"/>
      <c r="B283" s="20"/>
      <c r="C283" s="21"/>
      <c r="D283" s="21"/>
      <c r="K283" s="23"/>
      <c r="L283" s="24"/>
    </row>
    <row r="284" spans="1:12" s="22" customFormat="1">
      <c r="A284" s="19"/>
      <c r="B284" s="20"/>
      <c r="C284" s="21"/>
      <c r="D284" s="21"/>
      <c r="K284" s="23"/>
      <c r="L284" s="24"/>
    </row>
    <row r="285" spans="1:12" s="22" customFormat="1">
      <c r="A285" s="19"/>
      <c r="B285" s="20"/>
      <c r="C285" s="21"/>
      <c r="D285" s="21"/>
      <c r="K285" s="23"/>
      <c r="L285" s="24"/>
    </row>
    <row r="286" spans="1:12" s="22" customFormat="1">
      <c r="A286" s="19"/>
      <c r="B286" s="20"/>
      <c r="C286" s="21"/>
      <c r="D286" s="21"/>
      <c r="K286" s="23"/>
      <c r="L286" s="24"/>
    </row>
    <row r="287" spans="1:12" s="22" customFormat="1">
      <c r="A287" s="19"/>
      <c r="B287" s="20"/>
      <c r="C287" s="21"/>
      <c r="D287" s="21"/>
      <c r="K287" s="23"/>
      <c r="L287" s="24"/>
    </row>
    <row r="288" spans="1:12" s="22" customFormat="1">
      <c r="A288" s="19"/>
      <c r="B288" s="20"/>
      <c r="C288" s="21"/>
      <c r="D288" s="21"/>
      <c r="K288" s="23"/>
      <c r="L288" s="24"/>
    </row>
    <row r="289" spans="1:12" s="22" customFormat="1">
      <c r="A289" s="19"/>
      <c r="B289" s="20"/>
      <c r="C289" s="21"/>
      <c r="D289" s="21"/>
      <c r="K289" s="23"/>
      <c r="L289" s="24"/>
    </row>
    <row r="290" spans="1:12" s="22" customFormat="1">
      <c r="A290" s="19"/>
      <c r="B290" s="20"/>
      <c r="C290" s="21"/>
      <c r="D290" s="21"/>
      <c r="K290" s="23"/>
      <c r="L290" s="24"/>
    </row>
    <row r="291" spans="1:12" s="22" customFormat="1">
      <c r="A291" s="19"/>
      <c r="B291" s="20"/>
      <c r="C291" s="21"/>
      <c r="D291" s="21"/>
      <c r="K291" s="23"/>
      <c r="L291" s="24"/>
    </row>
    <row r="292" spans="1:12" s="22" customFormat="1">
      <c r="A292" s="19"/>
      <c r="B292" s="20"/>
      <c r="C292" s="21"/>
      <c r="D292" s="21"/>
      <c r="K292" s="23"/>
      <c r="L292" s="24"/>
    </row>
    <row r="293" spans="1:12" s="22" customFormat="1">
      <c r="A293" s="19"/>
      <c r="B293" s="20"/>
      <c r="C293" s="21"/>
      <c r="D293" s="21"/>
      <c r="K293" s="23"/>
      <c r="L293" s="24"/>
    </row>
    <row r="294" spans="1:12" s="22" customFormat="1">
      <c r="A294" s="19"/>
      <c r="B294" s="20"/>
      <c r="C294" s="21"/>
      <c r="D294" s="21"/>
      <c r="K294" s="23"/>
      <c r="L294" s="24"/>
    </row>
    <row r="295" spans="1:12" s="22" customFormat="1">
      <c r="A295" s="19"/>
      <c r="B295" s="20"/>
      <c r="C295" s="21"/>
      <c r="D295" s="21"/>
      <c r="K295" s="23"/>
      <c r="L295" s="24"/>
    </row>
    <row r="296" spans="1:12" s="22" customFormat="1">
      <c r="A296" s="19"/>
      <c r="B296" s="20"/>
      <c r="C296" s="21"/>
      <c r="D296" s="21"/>
      <c r="K296" s="23"/>
      <c r="L296" s="24"/>
    </row>
    <row r="297" spans="1:12" s="22" customFormat="1">
      <c r="A297" s="19"/>
      <c r="B297" s="20"/>
      <c r="C297" s="21"/>
      <c r="D297" s="21"/>
      <c r="K297" s="23"/>
      <c r="L297" s="24"/>
    </row>
    <row r="298" spans="1:12" s="22" customFormat="1">
      <c r="A298" s="19"/>
      <c r="B298" s="20"/>
      <c r="C298" s="21"/>
      <c r="D298" s="21"/>
      <c r="K298" s="23"/>
      <c r="L298" s="24"/>
    </row>
    <row r="299" spans="1:12" s="22" customFormat="1">
      <c r="A299" s="19"/>
      <c r="B299" s="20"/>
      <c r="C299" s="21"/>
      <c r="D299" s="21"/>
      <c r="K299" s="23"/>
      <c r="L299" s="24"/>
    </row>
    <row r="300" spans="1:12" s="22" customFormat="1">
      <c r="A300" s="19"/>
      <c r="B300" s="20"/>
      <c r="C300" s="21"/>
      <c r="D300" s="21"/>
      <c r="K300" s="23"/>
      <c r="L300" s="24"/>
    </row>
    <row r="301" spans="1:12" s="22" customFormat="1">
      <c r="A301" s="19"/>
      <c r="B301" s="20"/>
      <c r="C301" s="21"/>
      <c r="D301" s="21"/>
      <c r="K301" s="23"/>
      <c r="L301" s="24"/>
    </row>
    <row r="302" spans="1:12" s="22" customFormat="1">
      <c r="A302" s="19"/>
      <c r="B302" s="20"/>
      <c r="C302" s="21"/>
      <c r="D302" s="21"/>
      <c r="K302" s="23"/>
      <c r="L302" s="24"/>
    </row>
    <row r="303" spans="1:12" s="22" customFormat="1">
      <c r="A303" s="19"/>
      <c r="B303" s="20"/>
      <c r="C303" s="21"/>
      <c r="D303" s="21"/>
      <c r="K303" s="23"/>
      <c r="L303" s="24"/>
    </row>
    <row r="304" spans="1:12" s="22" customFormat="1">
      <c r="A304" s="19"/>
      <c r="B304" s="20"/>
      <c r="C304" s="21"/>
      <c r="D304" s="21"/>
      <c r="K304" s="23"/>
      <c r="L304" s="24"/>
    </row>
    <row r="305" spans="1:12" s="22" customFormat="1">
      <c r="A305" s="19"/>
      <c r="B305" s="20"/>
      <c r="C305" s="21"/>
      <c r="D305" s="21"/>
      <c r="K305" s="23"/>
      <c r="L305" s="24"/>
    </row>
    <row r="306" spans="1:12" s="22" customFormat="1">
      <c r="A306" s="19"/>
      <c r="B306" s="20"/>
      <c r="C306" s="21"/>
      <c r="D306" s="21"/>
      <c r="K306" s="23"/>
      <c r="L306" s="24"/>
    </row>
    <row r="307" spans="1:12" s="22" customFormat="1">
      <c r="A307" s="19"/>
      <c r="B307" s="20"/>
      <c r="C307" s="21"/>
      <c r="D307" s="21"/>
      <c r="K307" s="23"/>
      <c r="L307" s="24"/>
    </row>
    <row r="308" spans="1:12" s="22" customFormat="1">
      <c r="A308" s="19"/>
      <c r="B308" s="20"/>
      <c r="C308" s="21"/>
      <c r="D308" s="21"/>
      <c r="K308" s="23"/>
      <c r="L308" s="24"/>
    </row>
    <row r="309" spans="1:12" s="22" customFormat="1">
      <c r="A309" s="19"/>
      <c r="B309" s="20"/>
      <c r="C309" s="21"/>
      <c r="D309" s="21"/>
      <c r="K309" s="23"/>
      <c r="L309" s="24"/>
    </row>
    <row r="310" spans="1:12" s="22" customFormat="1">
      <c r="A310" s="19"/>
      <c r="B310" s="20"/>
      <c r="C310" s="21"/>
      <c r="D310" s="21"/>
      <c r="K310" s="23"/>
      <c r="L310" s="24"/>
    </row>
    <row r="311" spans="1:12" s="22" customFormat="1">
      <c r="A311" s="19"/>
      <c r="B311" s="20"/>
      <c r="C311" s="21"/>
      <c r="D311" s="21"/>
      <c r="K311" s="23"/>
      <c r="L311" s="24"/>
    </row>
    <row r="312" spans="1:12" s="22" customFormat="1">
      <c r="A312" s="19"/>
      <c r="B312" s="20"/>
      <c r="C312" s="21"/>
      <c r="D312" s="21"/>
      <c r="K312" s="23"/>
      <c r="L312" s="24"/>
    </row>
    <row r="313" spans="1:12" s="22" customFormat="1">
      <c r="A313" s="19"/>
      <c r="B313" s="20"/>
      <c r="C313" s="21"/>
      <c r="D313" s="21"/>
      <c r="K313" s="23"/>
      <c r="L313" s="24"/>
    </row>
    <row r="314" spans="1:12" s="22" customFormat="1">
      <c r="A314" s="19"/>
      <c r="B314" s="20"/>
      <c r="C314" s="21"/>
      <c r="D314" s="21"/>
      <c r="K314" s="23"/>
      <c r="L314" s="24"/>
    </row>
    <row r="315" spans="1:12" s="22" customFormat="1">
      <c r="A315" s="19"/>
      <c r="B315" s="20"/>
      <c r="C315" s="21"/>
      <c r="D315" s="21"/>
      <c r="K315" s="23"/>
      <c r="L315" s="24"/>
    </row>
    <row r="316" spans="1:12" s="22" customFormat="1">
      <c r="A316" s="19"/>
      <c r="B316" s="20"/>
      <c r="C316" s="21"/>
      <c r="D316" s="21"/>
      <c r="K316" s="23"/>
      <c r="L316" s="24"/>
    </row>
    <row r="317" spans="1:12" s="22" customFormat="1">
      <c r="A317" s="19"/>
      <c r="B317" s="20"/>
      <c r="C317" s="21"/>
      <c r="D317" s="21"/>
      <c r="K317" s="23"/>
      <c r="L317" s="24"/>
    </row>
    <row r="318" spans="1:12" s="22" customFormat="1">
      <c r="A318" s="19"/>
      <c r="B318" s="20"/>
      <c r="C318" s="21"/>
      <c r="D318" s="21"/>
      <c r="K318" s="23"/>
      <c r="L318" s="24"/>
    </row>
    <row r="319" spans="1:12" s="22" customFormat="1">
      <c r="A319" s="19"/>
      <c r="B319" s="20"/>
      <c r="C319" s="21"/>
      <c r="D319" s="21"/>
      <c r="K319" s="23"/>
      <c r="L319" s="24"/>
    </row>
    <row r="320" spans="1:12" s="22" customFormat="1">
      <c r="A320" s="19"/>
      <c r="B320" s="20"/>
      <c r="C320" s="21"/>
      <c r="D320" s="21"/>
      <c r="K320" s="23"/>
      <c r="L320" s="24"/>
    </row>
    <row r="321" spans="1:12" s="22" customFormat="1">
      <c r="A321" s="19"/>
      <c r="B321" s="20"/>
      <c r="C321" s="21"/>
      <c r="D321" s="21"/>
      <c r="K321" s="23"/>
      <c r="L321" s="24"/>
    </row>
    <row r="322" spans="1:12" s="22" customFormat="1">
      <c r="A322" s="19"/>
      <c r="B322" s="20"/>
      <c r="C322" s="21"/>
      <c r="D322" s="21"/>
      <c r="K322" s="23"/>
      <c r="L322" s="24"/>
    </row>
    <row r="323" spans="1:12" s="22" customFormat="1">
      <c r="A323" s="19"/>
      <c r="B323" s="20"/>
      <c r="C323" s="21"/>
      <c r="D323" s="21"/>
      <c r="K323" s="23"/>
      <c r="L323" s="24"/>
    </row>
    <row r="324" spans="1:12" s="22" customFormat="1">
      <c r="A324" s="19"/>
      <c r="B324" s="20"/>
      <c r="C324" s="21"/>
      <c r="D324" s="21"/>
      <c r="K324" s="23"/>
      <c r="L324" s="24"/>
    </row>
    <row r="325" spans="1:12" s="22" customFormat="1">
      <c r="A325" s="19"/>
      <c r="B325" s="20"/>
      <c r="C325" s="21"/>
      <c r="D325" s="21"/>
      <c r="K325" s="23"/>
      <c r="L325" s="24"/>
    </row>
    <row r="326" spans="1:12" s="22" customFormat="1">
      <c r="A326" s="19"/>
      <c r="B326" s="20"/>
      <c r="C326" s="21"/>
      <c r="D326" s="21"/>
      <c r="K326" s="23"/>
      <c r="L326" s="24"/>
    </row>
    <row r="327" spans="1:12" s="22" customFormat="1">
      <c r="A327" s="19"/>
      <c r="B327" s="20"/>
      <c r="C327" s="21"/>
      <c r="D327" s="21"/>
      <c r="K327" s="23"/>
      <c r="L327" s="24"/>
    </row>
    <row r="328" spans="1:12" s="22" customFormat="1">
      <c r="A328" s="19"/>
      <c r="B328" s="20"/>
      <c r="C328" s="21"/>
      <c r="D328" s="21"/>
      <c r="K328" s="23"/>
      <c r="L328" s="24"/>
    </row>
    <row r="329" spans="1:12" s="22" customFormat="1">
      <c r="A329" s="19"/>
      <c r="B329" s="20"/>
      <c r="C329" s="21"/>
      <c r="D329" s="21"/>
      <c r="K329" s="23"/>
      <c r="L329" s="24"/>
    </row>
    <row r="330" spans="1:12" s="22" customFormat="1">
      <c r="A330" s="19"/>
      <c r="B330" s="20"/>
      <c r="C330" s="21"/>
      <c r="D330" s="21"/>
      <c r="K330" s="23"/>
      <c r="L330" s="24"/>
    </row>
    <row r="331" spans="1:12" s="22" customFormat="1">
      <c r="A331" s="19"/>
      <c r="B331" s="20"/>
      <c r="C331" s="21"/>
      <c r="D331" s="21"/>
      <c r="K331" s="23"/>
      <c r="L331" s="24"/>
    </row>
    <row r="332" spans="1:12" s="22" customFormat="1">
      <c r="A332" s="19"/>
      <c r="B332" s="20"/>
      <c r="C332" s="21"/>
      <c r="D332" s="21"/>
      <c r="K332" s="23"/>
      <c r="L332" s="24"/>
    </row>
    <row r="333" spans="1:12" s="22" customFormat="1">
      <c r="A333" s="19"/>
      <c r="B333" s="20"/>
      <c r="C333" s="21"/>
      <c r="D333" s="21"/>
      <c r="K333" s="23"/>
      <c r="L333" s="24"/>
    </row>
    <row r="334" spans="1:12" s="22" customFormat="1">
      <c r="A334" s="19"/>
      <c r="B334" s="20"/>
      <c r="C334" s="21"/>
      <c r="D334" s="21"/>
      <c r="K334" s="23"/>
      <c r="L334" s="24"/>
    </row>
    <row r="335" spans="1:12" s="22" customFormat="1">
      <c r="A335" s="19"/>
      <c r="B335" s="20"/>
      <c r="C335" s="21"/>
      <c r="D335" s="21"/>
      <c r="K335" s="23"/>
      <c r="L335" s="24"/>
    </row>
    <row r="336" spans="1:12" s="22" customFormat="1">
      <c r="A336" s="19"/>
      <c r="B336" s="20"/>
      <c r="C336" s="21"/>
      <c r="D336" s="21"/>
      <c r="K336" s="23"/>
      <c r="L336" s="24"/>
    </row>
    <row r="337" spans="1:12" s="22" customFormat="1">
      <c r="A337" s="19"/>
      <c r="B337" s="20"/>
      <c r="C337" s="21"/>
      <c r="D337" s="21"/>
      <c r="K337" s="23"/>
      <c r="L337" s="24"/>
    </row>
    <row r="338" spans="1:12" s="22" customFormat="1">
      <c r="A338" s="19"/>
      <c r="B338" s="20"/>
      <c r="C338" s="21"/>
      <c r="D338" s="21"/>
      <c r="K338" s="23"/>
      <c r="L338" s="24"/>
    </row>
    <row r="339" spans="1:12" s="22" customFormat="1">
      <c r="A339" s="19"/>
      <c r="B339" s="20"/>
      <c r="C339" s="21"/>
      <c r="D339" s="21"/>
      <c r="K339" s="23"/>
      <c r="L339" s="24"/>
    </row>
    <row r="340" spans="1:12" s="22" customFormat="1">
      <c r="A340" s="19"/>
      <c r="B340" s="20"/>
      <c r="C340" s="21"/>
      <c r="D340" s="21"/>
      <c r="K340" s="23"/>
      <c r="L340" s="24"/>
    </row>
    <row r="341" spans="1:12" s="22" customFormat="1">
      <c r="A341" s="19"/>
      <c r="B341" s="20"/>
      <c r="C341" s="21"/>
      <c r="D341" s="21"/>
      <c r="K341" s="23"/>
      <c r="L341" s="24"/>
    </row>
    <row r="342" spans="1:12" s="22" customFormat="1">
      <c r="A342" s="19"/>
      <c r="B342" s="20"/>
      <c r="C342" s="21"/>
      <c r="D342" s="21"/>
      <c r="K342" s="23"/>
      <c r="L342" s="24"/>
    </row>
    <row r="343" spans="1:12" s="22" customFormat="1">
      <c r="A343" s="19"/>
      <c r="B343" s="20"/>
      <c r="C343" s="21"/>
      <c r="D343" s="21"/>
      <c r="K343" s="23"/>
      <c r="L343" s="24"/>
    </row>
    <row r="344" spans="1:12" s="22" customFormat="1">
      <c r="A344" s="19"/>
      <c r="B344" s="20"/>
      <c r="C344" s="21"/>
      <c r="D344" s="21"/>
      <c r="K344" s="23"/>
      <c r="L344" s="24"/>
    </row>
    <row r="345" spans="1:12" s="22" customFormat="1">
      <c r="A345" s="19"/>
      <c r="B345" s="20"/>
      <c r="C345" s="21"/>
      <c r="D345" s="21"/>
      <c r="K345" s="23"/>
      <c r="L345" s="24"/>
    </row>
    <row r="346" spans="1:12" s="22" customFormat="1">
      <c r="A346" s="19"/>
      <c r="B346" s="20"/>
      <c r="C346" s="21"/>
      <c r="D346" s="21"/>
      <c r="K346" s="23"/>
      <c r="L346" s="24"/>
    </row>
    <row r="347" spans="1:12" s="22" customFormat="1">
      <c r="A347" s="19"/>
      <c r="B347" s="20"/>
      <c r="C347" s="21"/>
      <c r="D347" s="21"/>
      <c r="K347" s="23"/>
      <c r="L347" s="24"/>
    </row>
    <row r="348" spans="1:12" s="22" customFormat="1">
      <c r="A348" s="19"/>
      <c r="B348" s="20"/>
      <c r="C348" s="21"/>
      <c r="D348" s="21"/>
      <c r="K348" s="23"/>
      <c r="L348" s="24"/>
    </row>
    <row r="349" spans="1:12" s="22" customFormat="1">
      <c r="A349" s="19"/>
      <c r="B349" s="20"/>
      <c r="C349" s="21"/>
      <c r="D349" s="21"/>
      <c r="K349" s="23"/>
      <c r="L349" s="24"/>
    </row>
    <row r="350" spans="1:12" s="22" customFormat="1">
      <c r="A350" s="19"/>
      <c r="B350" s="20"/>
      <c r="C350" s="21"/>
      <c r="D350" s="21"/>
      <c r="K350" s="23"/>
      <c r="L350" s="24"/>
    </row>
    <row r="351" spans="1:12" s="22" customFormat="1">
      <c r="A351" s="19"/>
      <c r="B351" s="20"/>
      <c r="C351" s="21"/>
      <c r="D351" s="21"/>
      <c r="K351" s="23"/>
      <c r="L351" s="24"/>
    </row>
    <row r="352" spans="1:12" s="22" customFormat="1">
      <c r="A352" s="19"/>
      <c r="B352" s="20"/>
      <c r="C352" s="21"/>
      <c r="D352" s="21"/>
      <c r="K352" s="23"/>
      <c r="L352" s="24"/>
    </row>
    <row r="353" spans="1:12" s="22" customFormat="1">
      <c r="A353" s="19"/>
      <c r="B353" s="20"/>
      <c r="C353" s="21"/>
      <c r="D353" s="21"/>
      <c r="K353" s="23"/>
      <c r="L353" s="24"/>
    </row>
    <row r="354" spans="1:12" s="22" customFormat="1">
      <c r="A354" s="19"/>
      <c r="B354" s="20"/>
      <c r="C354" s="21"/>
      <c r="D354" s="21"/>
      <c r="K354" s="23"/>
      <c r="L354" s="24"/>
    </row>
    <row r="355" spans="1:12" s="22" customFormat="1">
      <c r="A355" s="19"/>
      <c r="B355" s="20"/>
      <c r="C355" s="21"/>
      <c r="D355" s="21"/>
      <c r="K355" s="23"/>
      <c r="L355" s="24"/>
    </row>
    <row r="356" spans="1:12" s="22" customFormat="1">
      <c r="A356" s="19"/>
      <c r="B356" s="20"/>
      <c r="C356" s="21"/>
      <c r="D356" s="21"/>
      <c r="K356" s="23"/>
      <c r="L356" s="24"/>
    </row>
    <row r="357" spans="1:12" s="22" customFormat="1">
      <c r="A357" s="19"/>
      <c r="B357" s="20"/>
      <c r="C357" s="21"/>
      <c r="D357" s="21"/>
      <c r="K357" s="23"/>
      <c r="L357" s="24"/>
    </row>
    <row r="358" spans="1:12" s="22" customFormat="1">
      <c r="A358" s="19"/>
      <c r="B358" s="20"/>
      <c r="C358" s="21"/>
      <c r="D358" s="21"/>
      <c r="K358" s="23"/>
      <c r="L358" s="24"/>
    </row>
    <row r="359" spans="1:12" s="22" customFormat="1">
      <c r="A359" s="19"/>
      <c r="B359" s="20"/>
      <c r="C359" s="21"/>
      <c r="D359" s="21"/>
      <c r="K359" s="23"/>
      <c r="L359" s="24"/>
    </row>
    <row r="360" spans="1:12" s="22" customFormat="1">
      <c r="A360" s="19"/>
      <c r="B360" s="20"/>
      <c r="C360" s="21"/>
      <c r="D360" s="21"/>
      <c r="K360" s="23"/>
      <c r="L360" s="24"/>
    </row>
    <row r="361" spans="1:12" s="22" customFormat="1">
      <c r="A361" s="19"/>
      <c r="B361" s="20"/>
      <c r="C361" s="21"/>
      <c r="D361" s="21"/>
      <c r="K361" s="23"/>
      <c r="L361" s="24"/>
    </row>
    <row r="362" spans="1:12" s="22" customFormat="1">
      <c r="A362" s="19"/>
      <c r="B362" s="20"/>
      <c r="C362" s="21"/>
      <c r="D362" s="21"/>
      <c r="K362" s="23"/>
      <c r="L362" s="24"/>
    </row>
    <row r="363" spans="1:12" s="22" customFormat="1">
      <c r="A363" s="19"/>
      <c r="B363" s="20"/>
      <c r="C363" s="21"/>
      <c r="D363" s="21"/>
      <c r="K363" s="23"/>
      <c r="L363" s="24"/>
    </row>
    <row r="364" spans="1:12" s="22" customFormat="1">
      <c r="A364" s="19"/>
      <c r="B364" s="20"/>
      <c r="C364" s="21"/>
      <c r="D364" s="21"/>
      <c r="K364" s="23"/>
      <c r="L364" s="24"/>
    </row>
    <row r="365" spans="1:12" s="22" customFormat="1">
      <c r="A365" s="19"/>
      <c r="B365" s="20"/>
      <c r="C365" s="21"/>
      <c r="D365" s="21"/>
      <c r="K365" s="23"/>
      <c r="L365" s="24"/>
    </row>
    <row r="366" spans="1:12" s="22" customFormat="1">
      <c r="A366" s="19"/>
      <c r="B366" s="20"/>
      <c r="C366" s="21"/>
      <c r="D366" s="21"/>
      <c r="K366" s="23"/>
      <c r="L366" s="24"/>
    </row>
    <row r="367" spans="1:12" s="22" customFormat="1">
      <c r="A367" s="19"/>
      <c r="B367" s="20"/>
      <c r="C367" s="21"/>
      <c r="D367" s="21"/>
      <c r="K367" s="23"/>
      <c r="L367" s="24"/>
    </row>
    <row r="368" spans="1:12" s="22" customFormat="1">
      <c r="A368" s="19"/>
      <c r="B368" s="20"/>
      <c r="C368" s="21"/>
      <c r="D368" s="21"/>
      <c r="K368" s="23"/>
      <c r="L368" s="24"/>
    </row>
    <row r="369" spans="1:12" s="22" customFormat="1">
      <c r="A369" s="19"/>
      <c r="B369" s="20"/>
      <c r="C369" s="21"/>
      <c r="D369" s="21"/>
      <c r="K369" s="23"/>
      <c r="L369" s="24"/>
    </row>
    <row r="370" spans="1:12" s="22" customFormat="1">
      <c r="A370" s="19"/>
      <c r="B370" s="20"/>
      <c r="C370" s="21"/>
      <c r="D370" s="21"/>
      <c r="K370" s="23"/>
      <c r="L370" s="24"/>
    </row>
    <row r="371" spans="1:12" s="22" customFormat="1">
      <c r="A371" s="19"/>
      <c r="B371" s="20"/>
      <c r="C371" s="21"/>
      <c r="D371" s="21"/>
      <c r="K371" s="23"/>
      <c r="L371" s="24"/>
    </row>
    <row r="372" spans="1:12" s="22" customFormat="1">
      <c r="A372" s="19"/>
      <c r="B372" s="20"/>
      <c r="C372" s="21"/>
      <c r="D372" s="21"/>
      <c r="K372" s="23"/>
      <c r="L372" s="24"/>
    </row>
    <row r="373" spans="1:12" s="22" customFormat="1">
      <c r="A373" s="19"/>
      <c r="B373" s="20"/>
      <c r="C373" s="21"/>
      <c r="D373" s="21"/>
      <c r="K373" s="23"/>
      <c r="L373" s="24"/>
    </row>
    <row r="374" spans="1:12" s="22" customFormat="1">
      <c r="A374" s="19"/>
      <c r="B374" s="20"/>
      <c r="C374" s="21"/>
      <c r="D374" s="21"/>
      <c r="K374" s="23"/>
      <c r="L374" s="24"/>
    </row>
    <row r="375" spans="1:12" s="22" customFormat="1">
      <c r="A375" s="19"/>
      <c r="B375" s="20"/>
      <c r="C375" s="21"/>
      <c r="D375" s="21"/>
      <c r="K375" s="23"/>
      <c r="L375" s="24"/>
    </row>
    <row r="376" spans="1:12" s="22" customFormat="1">
      <c r="A376" s="19"/>
      <c r="B376" s="20"/>
      <c r="C376" s="21"/>
      <c r="D376" s="21"/>
      <c r="K376" s="23"/>
      <c r="L376" s="24"/>
    </row>
    <row r="377" spans="1:12" s="22" customFormat="1">
      <c r="A377" s="19"/>
      <c r="B377" s="20"/>
      <c r="C377" s="21"/>
      <c r="D377" s="21"/>
      <c r="K377" s="23"/>
      <c r="L377" s="24"/>
    </row>
    <row r="378" spans="1:12" s="22" customFormat="1">
      <c r="A378" s="19"/>
      <c r="B378" s="20"/>
      <c r="C378" s="21"/>
      <c r="D378" s="21"/>
      <c r="K378" s="23"/>
      <c r="L378" s="24"/>
    </row>
    <row r="379" spans="1:12" s="22" customFormat="1">
      <c r="A379" s="19"/>
      <c r="B379" s="20"/>
      <c r="C379" s="21"/>
      <c r="D379" s="21"/>
      <c r="K379" s="23"/>
      <c r="L379" s="24"/>
    </row>
    <row r="380" spans="1:12" s="22" customFormat="1">
      <c r="A380" s="19"/>
      <c r="B380" s="20"/>
      <c r="C380" s="21"/>
      <c r="D380" s="21"/>
      <c r="K380" s="23"/>
      <c r="L380" s="24"/>
    </row>
    <row r="381" spans="1:12" s="22" customFormat="1">
      <c r="A381" s="19"/>
      <c r="B381" s="20"/>
      <c r="C381" s="21"/>
      <c r="D381" s="21"/>
      <c r="K381" s="23"/>
      <c r="L381" s="24"/>
    </row>
    <row r="382" spans="1:12" s="22" customFormat="1">
      <c r="A382" s="19"/>
      <c r="B382" s="20"/>
      <c r="C382" s="21"/>
      <c r="D382" s="21"/>
      <c r="K382" s="23"/>
      <c r="L382" s="24"/>
    </row>
    <row r="383" spans="1:12" s="22" customFormat="1">
      <c r="A383" s="19"/>
      <c r="B383" s="20"/>
      <c r="C383" s="21"/>
      <c r="D383" s="21"/>
      <c r="K383" s="23"/>
      <c r="L383" s="24"/>
    </row>
    <row r="384" spans="1:12" s="22" customFormat="1">
      <c r="A384" s="19"/>
      <c r="B384" s="20"/>
      <c r="C384" s="21"/>
      <c r="D384" s="21"/>
      <c r="K384" s="23"/>
      <c r="L384" s="24"/>
    </row>
    <row r="385" spans="1:12" s="22" customFormat="1">
      <c r="A385" s="19"/>
      <c r="B385" s="20"/>
      <c r="C385" s="21"/>
      <c r="D385" s="21"/>
      <c r="K385" s="23"/>
      <c r="L385" s="24"/>
    </row>
    <row r="386" spans="1:12" s="22" customFormat="1">
      <c r="A386" s="19"/>
      <c r="B386" s="20"/>
      <c r="C386" s="21"/>
      <c r="D386" s="21"/>
      <c r="K386" s="23"/>
      <c r="L386" s="24"/>
    </row>
    <row r="387" spans="1:12" s="22" customFormat="1">
      <c r="A387" s="19"/>
      <c r="B387" s="20"/>
      <c r="C387" s="21"/>
      <c r="D387" s="21"/>
      <c r="K387" s="23"/>
      <c r="L387" s="24"/>
    </row>
    <row r="388" spans="1:12" s="22" customFormat="1">
      <c r="A388" s="19"/>
      <c r="B388" s="20"/>
      <c r="C388" s="21"/>
      <c r="D388" s="21"/>
      <c r="K388" s="23"/>
      <c r="L388" s="24"/>
    </row>
    <row r="389" spans="1:12" s="22" customFormat="1">
      <c r="A389" s="19"/>
      <c r="B389" s="20"/>
      <c r="C389" s="21"/>
      <c r="D389" s="21"/>
      <c r="K389" s="23"/>
      <c r="L389" s="24"/>
    </row>
    <row r="390" spans="1:12" s="22" customFormat="1">
      <c r="A390" s="19"/>
      <c r="B390" s="20"/>
      <c r="C390" s="21"/>
      <c r="D390" s="21"/>
      <c r="K390" s="23"/>
      <c r="L390" s="24"/>
    </row>
    <row r="391" spans="1:12" s="22" customFormat="1">
      <c r="A391" s="19"/>
      <c r="B391" s="20"/>
      <c r="C391" s="21"/>
      <c r="D391" s="21"/>
      <c r="K391" s="23"/>
      <c r="L391" s="24"/>
    </row>
    <row r="392" spans="1:12" s="22" customFormat="1">
      <c r="A392" s="19"/>
      <c r="B392" s="20"/>
      <c r="C392" s="21"/>
      <c r="D392" s="21"/>
      <c r="K392" s="23"/>
      <c r="L392" s="24"/>
    </row>
    <row r="393" spans="1:12" s="22" customFormat="1">
      <c r="A393" s="19"/>
      <c r="B393" s="20"/>
      <c r="C393" s="21"/>
      <c r="D393" s="21"/>
      <c r="K393" s="23"/>
      <c r="L393" s="24"/>
    </row>
    <row r="394" spans="1:12" s="22" customFormat="1">
      <c r="A394" s="19"/>
      <c r="B394" s="20"/>
      <c r="C394" s="21"/>
      <c r="D394" s="21"/>
      <c r="K394" s="23"/>
      <c r="L394" s="24"/>
    </row>
    <row r="395" spans="1:12" s="22" customFormat="1">
      <c r="A395" s="19"/>
      <c r="B395" s="20"/>
      <c r="C395" s="21"/>
      <c r="D395" s="21"/>
      <c r="K395" s="23"/>
      <c r="L395" s="24"/>
    </row>
    <row r="396" spans="1:12" s="22" customFormat="1">
      <c r="A396" s="19"/>
      <c r="B396" s="20"/>
      <c r="C396" s="21"/>
      <c r="D396" s="21"/>
      <c r="K396" s="23"/>
      <c r="L396" s="24"/>
    </row>
    <row r="397" spans="1:12" s="22" customFormat="1">
      <c r="A397" s="19"/>
      <c r="B397" s="20"/>
      <c r="C397" s="21"/>
      <c r="D397" s="21"/>
      <c r="K397" s="23"/>
      <c r="L397" s="24"/>
    </row>
    <row r="398" spans="1:12" s="22" customFormat="1">
      <c r="A398" s="19"/>
      <c r="B398" s="20"/>
      <c r="C398" s="21"/>
      <c r="D398" s="21"/>
      <c r="K398" s="23"/>
      <c r="L398" s="24"/>
    </row>
    <row r="399" spans="1:12" s="22" customFormat="1">
      <c r="A399" s="19"/>
      <c r="B399" s="20"/>
      <c r="C399" s="21"/>
      <c r="D399" s="21"/>
      <c r="K399" s="23"/>
      <c r="L399" s="24"/>
    </row>
    <row r="400" spans="1:12" s="22" customFormat="1">
      <c r="A400" s="19"/>
      <c r="B400" s="20"/>
      <c r="C400" s="21"/>
      <c r="D400" s="21"/>
      <c r="K400" s="23"/>
      <c r="L400" s="24"/>
    </row>
    <row r="401" spans="1:12" s="22" customFormat="1">
      <c r="A401" s="19"/>
      <c r="B401" s="20"/>
      <c r="C401" s="21"/>
      <c r="D401" s="21"/>
      <c r="K401" s="23"/>
      <c r="L401" s="24"/>
    </row>
    <row r="402" spans="1:12" s="22" customFormat="1">
      <c r="A402" s="19"/>
      <c r="B402" s="20"/>
      <c r="C402" s="21"/>
      <c r="D402" s="21"/>
      <c r="K402" s="23"/>
      <c r="L402" s="24"/>
    </row>
    <row r="403" spans="1:12" s="22" customFormat="1">
      <c r="A403" s="19"/>
      <c r="B403" s="20"/>
      <c r="C403" s="21"/>
      <c r="D403" s="21"/>
      <c r="K403" s="23"/>
      <c r="L403" s="24"/>
    </row>
    <row r="404" spans="1:12" s="22" customFormat="1">
      <c r="A404" s="19"/>
      <c r="B404" s="20"/>
      <c r="C404" s="21"/>
      <c r="D404" s="21"/>
      <c r="K404" s="23"/>
      <c r="L404" s="24"/>
    </row>
    <row r="405" spans="1:12" s="22" customFormat="1">
      <c r="A405" s="19"/>
      <c r="B405" s="20"/>
      <c r="C405" s="21"/>
      <c r="D405" s="21"/>
      <c r="K405" s="23"/>
      <c r="L405" s="24"/>
    </row>
    <row r="406" spans="1:12" s="22" customFormat="1">
      <c r="A406" s="19"/>
      <c r="B406" s="20"/>
      <c r="C406" s="21"/>
      <c r="D406" s="21"/>
      <c r="K406" s="23"/>
      <c r="L406" s="24"/>
    </row>
    <row r="407" spans="1:12" s="22" customFormat="1">
      <c r="A407" s="19"/>
      <c r="B407" s="20"/>
      <c r="C407" s="21"/>
      <c r="D407" s="21"/>
      <c r="K407" s="23"/>
      <c r="L407" s="24"/>
    </row>
    <row r="408" spans="1:12" s="22" customFormat="1">
      <c r="A408" s="19"/>
      <c r="B408" s="20"/>
      <c r="C408" s="21"/>
      <c r="D408" s="21"/>
      <c r="K408" s="23"/>
      <c r="L408" s="24"/>
    </row>
    <row r="409" spans="1:12" s="22" customFormat="1">
      <c r="A409" s="19"/>
      <c r="B409" s="20"/>
      <c r="C409" s="21"/>
      <c r="D409" s="21"/>
      <c r="K409" s="23"/>
      <c r="L409" s="24"/>
    </row>
    <row r="410" spans="1:12" s="22" customFormat="1">
      <c r="A410" s="19"/>
      <c r="B410" s="20"/>
      <c r="C410" s="21"/>
      <c r="D410" s="21"/>
      <c r="K410" s="23"/>
      <c r="L410" s="24"/>
    </row>
    <row r="411" spans="1:12" s="22" customFormat="1">
      <c r="A411" s="19"/>
      <c r="B411" s="20"/>
      <c r="C411" s="21"/>
      <c r="D411" s="21"/>
      <c r="K411" s="23"/>
      <c r="L411" s="24"/>
    </row>
    <row r="412" spans="1:12" s="22" customFormat="1">
      <c r="A412" s="19"/>
      <c r="B412" s="20"/>
      <c r="C412" s="21"/>
      <c r="D412" s="21"/>
      <c r="K412" s="23"/>
      <c r="L412" s="24"/>
    </row>
    <row r="413" spans="1:12" s="22" customFormat="1">
      <c r="A413" s="19"/>
      <c r="B413" s="20"/>
      <c r="C413" s="21"/>
      <c r="D413" s="21"/>
      <c r="K413" s="23"/>
      <c r="L413" s="24"/>
    </row>
    <row r="414" spans="1:12" s="22" customFormat="1">
      <c r="A414" s="19"/>
      <c r="B414" s="20"/>
      <c r="C414" s="21"/>
      <c r="D414" s="21"/>
      <c r="K414" s="23"/>
      <c r="L414" s="24"/>
    </row>
    <row r="415" spans="1:12" s="22" customFormat="1">
      <c r="A415" s="19"/>
      <c r="B415" s="20"/>
      <c r="C415" s="21"/>
      <c r="D415" s="21"/>
      <c r="K415" s="23"/>
      <c r="L415" s="24"/>
    </row>
    <row r="416" spans="1:12" s="22" customFormat="1">
      <c r="A416" s="19"/>
      <c r="B416" s="20"/>
      <c r="C416" s="21"/>
      <c r="D416" s="21"/>
      <c r="K416" s="23"/>
      <c r="L416" s="24"/>
    </row>
    <row r="417" spans="1:12" s="22" customFormat="1">
      <c r="A417" s="19"/>
      <c r="B417" s="20"/>
      <c r="C417" s="21"/>
      <c r="D417" s="21"/>
      <c r="K417" s="23"/>
      <c r="L417" s="24"/>
    </row>
    <row r="418" spans="1:12" s="22" customFormat="1">
      <c r="A418" s="19"/>
      <c r="B418" s="20"/>
      <c r="C418" s="21"/>
      <c r="D418" s="21"/>
      <c r="K418" s="23"/>
      <c r="L418" s="24"/>
    </row>
    <row r="419" spans="1:12" s="22" customFormat="1">
      <c r="A419" s="19"/>
      <c r="B419" s="20"/>
      <c r="C419" s="21"/>
      <c r="D419" s="21"/>
      <c r="K419" s="23"/>
      <c r="L419" s="24"/>
    </row>
    <row r="420" spans="1:12" s="22" customFormat="1">
      <c r="A420" s="19"/>
      <c r="B420" s="20"/>
      <c r="C420" s="21"/>
      <c r="D420" s="21"/>
      <c r="K420" s="23"/>
      <c r="L420" s="24"/>
    </row>
    <row r="421" spans="1:12" s="22" customFormat="1">
      <c r="A421" s="19"/>
      <c r="B421" s="20"/>
      <c r="C421" s="21"/>
      <c r="D421" s="21"/>
      <c r="K421" s="23"/>
      <c r="L421" s="24"/>
    </row>
    <row r="422" spans="1:12" s="22" customFormat="1">
      <c r="A422" s="19"/>
      <c r="B422" s="20"/>
      <c r="C422" s="21"/>
      <c r="D422" s="21"/>
      <c r="K422" s="23"/>
      <c r="L422" s="24"/>
    </row>
    <row r="423" spans="1:12" s="22" customFormat="1">
      <c r="A423" s="19"/>
      <c r="B423" s="20"/>
      <c r="C423" s="21"/>
      <c r="D423" s="21"/>
      <c r="K423" s="23"/>
      <c r="L423" s="24"/>
    </row>
    <row r="424" spans="1:12" s="22" customFormat="1">
      <c r="A424" s="19"/>
      <c r="B424" s="20"/>
      <c r="C424" s="21"/>
      <c r="D424" s="21"/>
      <c r="K424" s="23"/>
      <c r="L424" s="24"/>
    </row>
    <row r="425" spans="1:12" s="22" customFormat="1">
      <c r="A425" s="19"/>
      <c r="B425" s="20"/>
      <c r="C425" s="21"/>
      <c r="D425" s="21"/>
      <c r="K425" s="23"/>
      <c r="L425" s="24"/>
    </row>
    <row r="426" spans="1:12" s="22" customFormat="1">
      <c r="A426" s="19"/>
      <c r="B426" s="20"/>
      <c r="C426" s="21"/>
      <c r="D426" s="21"/>
      <c r="K426" s="23"/>
      <c r="L426" s="24"/>
    </row>
    <row r="427" spans="1:12" s="22" customFormat="1">
      <c r="A427" s="19"/>
      <c r="B427" s="20"/>
      <c r="C427" s="21"/>
      <c r="D427" s="21"/>
      <c r="K427" s="23"/>
      <c r="L427" s="24"/>
    </row>
    <row r="428" spans="1:12" s="22" customFormat="1">
      <c r="A428" s="19"/>
      <c r="B428" s="20"/>
      <c r="C428" s="21"/>
      <c r="D428" s="21"/>
      <c r="K428" s="23"/>
      <c r="L428" s="24"/>
    </row>
    <row r="429" spans="1:12" s="22" customFormat="1">
      <c r="A429" s="19"/>
      <c r="B429" s="20"/>
      <c r="C429" s="21"/>
      <c r="D429" s="21"/>
      <c r="K429" s="23"/>
      <c r="L429" s="24"/>
    </row>
    <row r="430" spans="1:12" s="22" customFormat="1">
      <c r="A430" s="19"/>
      <c r="B430" s="20"/>
      <c r="C430" s="21"/>
      <c r="D430" s="21"/>
      <c r="K430" s="23"/>
      <c r="L430" s="24"/>
    </row>
    <row r="431" spans="1:12" s="22" customFormat="1">
      <c r="A431" s="19"/>
      <c r="B431" s="20"/>
      <c r="C431" s="21"/>
      <c r="D431" s="21"/>
      <c r="K431" s="23"/>
      <c r="L431" s="24"/>
    </row>
    <row r="432" spans="1:12" s="22" customFormat="1">
      <c r="A432" s="19"/>
      <c r="B432" s="20"/>
      <c r="C432" s="21"/>
      <c r="D432" s="21"/>
      <c r="K432" s="23"/>
      <c r="L432" s="24"/>
    </row>
    <row r="433" spans="1:12" s="22" customFormat="1">
      <c r="A433" s="19"/>
      <c r="B433" s="20"/>
      <c r="C433" s="21"/>
      <c r="D433" s="21"/>
      <c r="K433" s="23"/>
      <c r="L433" s="24"/>
    </row>
    <row r="434" spans="1:12" s="22" customFormat="1">
      <c r="A434" s="19"/>
      <c r="B434" s="20"/>
      <c r="C434" s="21"/>
      <c r="D434" s="21"/>
      <c r="K434" s="23"/>
      <c r="L434" s="24"/>
    </row>
    <row r="435" spans="1:12" s="22" customFormat="1">
      <c r="A435" s="19"/>
      <c r="B435" s="20"/>
      <c r="C435" s="21"/>
      <c r="D435" s="21"/>
      <c r="K435" s="23"/>
      <c r="L435" s="24"/>
    </row>
    <row r="436" spans="1:12" s="22" customFormat="1">
      <c r="A436" s="19"/>
      <c r="B436" s="20"/>
      <c r="C436" s="21"/>
      <c r="D436" s="21"/>
      <c r="K436" s="23"/>
      <c r="L436" s="24"/>
    </row>
    <row r="437" spans="1:12" s="22" customFormat="1">
      <c r="A437" s="19"/>
      <c r="B437" s="20"/>
      <c r="C437" s="21"/>
      <c r="D437" s="21"/>
      <c r="K437" s="23"/>
      <c r="L437" s="24"/>
    </row>
    <row r="438" spans="1:12" s="22" customFormat="1">
      <c r="A438" s="19"/>
      <c r="B438" s="20"/>
      <c r="C438" s="21"/>
      <c r="D438" s="21"/>
      <c r="K438" s="23"/>
      <c r="L438" s="24"/>
    </row>
    <row r="439" spans="1:12" s="22" customFormat="1">
      <c r="A439" s="19"/>
      <c r="B439" s="20"/>
      <c r="C439" s="21"/>
      <c r="D439" s="21"/>
      <c r="K439" s="23"/>
      <c r="L439" s="24"/>
    </row>
    <row r="440" spans="1:12" s="22" customFormat="1">
      <c r="A440" s="19"/>
      <c r="B440" s="20"/>
      <c r="C440" s="21"/>
      <c r="D440" s="21"/>
      <c r="K440" s="23"/>
      <c r="L440" s="24"/>
    </row>
    <row r="441" spans="1:12" s="22" customFormat="1">
      <c r="A441" s="19"/>
      <c r="B441" s="20"/>
      <c r="C441" s="21"/>
      <c r="D441" s="21"/>
      <c r="K441" s="23"/>
      <c r="L441" s="24"/>
    </row>
    <row r="442" spans="1:12" s="22" customFormat="1">
      <c r="A442" s="19"/>
      <c r="B442" s="20"/>
      <c r="C442" s="21"/>
      <c r="D442" s="21"/>
      <c r="K442" s="23"/>
      <c r="L442" s="24"/>
    </row>
    <row r="443" spans="1:12" s="22" customFormat="1">
      <c r="A443" s="19"/>
      <c r="B443" s="20"/>
      <c r="C443" s="21"/>
      <c r="D443" s="21"/>
      <c r="K443" s="23"/>
      <c r="L443" s="24"/>
    </row>
    <row r="444" spans="1:12" s="22" customFormat="1">
      <c r="A444" s="19"/>
      <c r="B444" s="20"/>
      <c r="C444" s="21"/>
      <c r="D444" s="21"/>
      <c r="K444" s="23"/>
      <c r="L444" s="24"/>
    </row>
    <row r="445" spans="1:12" s="22" customFormat="1">
      <c r="A445" s="19"/>
      <c r="B445" s="20"/>
      <c r="C445" s="21"/>
      <c r="D445" s="21"/>
      <c r="K445" s="23"/>
      <c r="L445" s="24"/>
    </row>
    <row r="446" spans="1:12" s="22" customFormat="1">
      <c r="A446" s="19"/>
      <c r="B446" s="20"/>
      <c r="C446" s="21"/>
      <c r="D446" s="21"/>
      <c r="K446" s="23"/>
      <c r="L446" s="24"/>
    </row>
    <row r="447" spans="1:12" s="22" customFormat="1">
      <c r="A447" s="19"/>
      <c r="B447" s="20"/>
      <c r="C447" s="21"/>
      <c r="D447" s="21"/>
      <c r="K447" s="23"/>
      <c r="L447" s="24"/>
    </row>
    <row r="448" spans="1:12" s="22" customFormat="1">
      <c r="A448" s="19"/>
      <c r="B448" s="20"/>
      <c r="C448" s="21"/>
      <c r="D448" s="21"/>
      <c r="K448" s="23"/>
      <c r="L448" s="24"/>
    </row>
    <row r="449" spans="1:12" s="22" customFormat="1">
      <c r="A449" s="19"/>
      <c r="B449" s="20"/>
      <c r="C449" s="21"/>
      <c r="D449" s="21"/>
      <c r="K449" s="23"/>
      <c r="L449" s="24"/>
    </row>
    <row r="450" spans="1:12" s="22" customFormat="1">
      <c r="A450" s="19"/>
      <c r="B450" s="20"/>
      <c r="C450" s="21"/>
      <c r="D450" s="21"/>
      <c r="K450" s="23"/>
      <c r="L450" s="24"/>
    </row>
    <row r="451" spans="1:12" s="22" customFormat="1">
      <c r="A451" s="19"/>
      <c r="B451" s="20"/>
      <c r="C451" s="21"/>
      <c r="D451" s="21"/>
      <c r="K451" s="23"/>
      <c r="L451" s="24"/>
    </row>
    <row r="452" spans="1:12" s="22" customFormat="1">
      <c r="A452" s="19"/>
      <c r="B452" s="20"/>
      <c r="C452" s="21"/>
      <c r="D452" s="21"/>
      <c r="K452" s="23"/>
      <c r="L452" s="24"/>
    </row>
    <row r="453" spans="1:12" s="22" customFormat="1">
      <c r="A453" s="19"/>
      <c r="B453" s="20"/>
      <c r="C453" s="21"/>
      <c r="D453" s="21"/>
      <c r="K453" s="23"/>
      <c r="L453" s="24"/>
    </row>
    <row r="454" spans="1:12" s="22" customFormat="1">
      <c r="A454" s="19"/>
      <c r="B454" s="20"/>
      <c r="C454" s="21"/>
      <c r="D454" s="21"/>
      <c r="K454" s="23"/>
      <c r="L454" s="24"/>
    </row>
    <row r="455" spans="1:12" s="22" customFormat="1">
      <c r="A455" s="19"/>
      <c r="B455" s="20"/>
      <c r="C455" s="21"/>
      <c r="D455" s="21"/>
      <c r="K455" s="23"/>
      <c r="L455" s="24"/>
    </row>
    <row r="456" spans="1:12" s="22" customFormat="1">
      <c r="A456" s="19"/>
      <c r="B456" s="20"/>
      <c r="C456" s="21"/>
      <c r="D456" s="21"/>
      <c r="K456" s="23"/>
      <c r="L456" s="24"/>
    </row>
    <row r="457" spans="1:12" s="22" customFormat="1">
      <c r="A457" s="19"/>
      <c r="B457" s="20"/>
      <c r="C457" s="21"/>
      <c r="D457" s="21"/>
      <c r="K457" s="23"/>
      <c r="L457" s="24"/>
    </row>
    <row r="458" spans="1:12" s="22" customFormat="1">
      <c r="A458" s="19"/>
      <c r="B458" s="20"/>
      <c r="C458" s="21"/>
      <c r="D458" s="21"/>
      <c r="K458" s="23"/>
      <c r="L458" s="24"/>
    </row>
    <row r="459" spans="1:12" s="22" customFormat="1">
      <c r="A459" s="19"/>
      <c r="B459" s="20"/>
      <c r="C459" s="21"/>
      <c r="D459" s="21"/>
      <c r="K459" s="23"/>
      <c r="L459" s="24"/>
    </row>
    <row r="460" spans="1:12" s="22" customFormat="1">
      <c r="A460" s="19"/>
      <c r="B460" s="20"/>
      <c r="C460" s="21"/>
      <c r="D460" s="21"/>
      <c r="K460" s="23"/>
      <c r="L460" s="24"/>
    </row>
    <row r="461" spans="1:12" s="22" customFormat="1">
      <c r="A461" s="19"/>
      <c r="B461" s="20"/>
      <c r="C461" s="21"/>
      <c r="D461" s="21"/>
      <c r="K461" s="23"/>
      <c r="L461" s="24"/>
    </row>
    <row r="462" spans="1:12" s="22" customFormat="1">
      <c r="A462" s="19"/>
      <c r="B462" s="20"/>
      <c r="C462" s="21"/>
      <c r="D462" s="21"/>
      <c r="K462" s="23"/>
      <c r="L462" s="24"/>
    </row>
    <row r="463" spans="1:12" s="22" customFormat="1">
      <c r="A463" s="19"/>
      <c r="B463" s="20"/>
      <c r="C463" s="21"/>
      <c r="D463" s="21"/>
      <c r="K463" s="23"/>
      <c r="L463" s="24"/>
    </row>
    <row r="464" spans="1:12" s="22" customFormat="1">
      <c r="A464" s="19"/>
      <c r="B464" s="20"/>
      <c r="C464" s="21"/>
      <c r="D464" s="21"/>
      <c r="K464" s="23"/>
      <c r="L464" s="24"/>
    </row>
    <row r="465" spans="1:12" s="22" customFormat="1">
      <c r="A465" s="19"/>
      <c r="B465" s="20"/>
      <c r="C465" s="21"/>
      <c r="D465" s="21"/>
      <c r="K465" s="23"/>
      <c r="L465" s="24"/>
    </row>
    <row r="466" spans="1:12" s="22" customFormat="1">
      <c r="A466" s="19"/>
      <c r="B466" s="20"/>
      <c r="C466" s="21"/>
      <c r="D466" s="21"/>
      <c r="K466" s="23"/>
      <c r="L466" s="24"/>
    </row>
    <row r="467" spans="1:12" s="22" customFormat="1">
      <c r="A467" s="19"/>
      <c r="B467" s="20"/>
      <c r="C467" s="21"/>
      <c r="D467" s="21"/>
      <c r="K467" s="23"/>
      <c r="L467" s="24"/>
    </row>
    <row r="468" spans="1:12" s="22" customFormat="1">
      <c r="A468" s="19"/>
      <c r="B468" s="20"/>
      <c r="C468" s="21"/>
      <c r="D468" s="21"/>
      <c r="K468" s="23"/>
      <c r="L468" s="24"/>
    </row>
    <row r="469" spans="1:12" s="22" customFormat="1">
      <c r="A469" s="19"/>
      <c r="B469" s="20"/>
      <c r="C469" s="21"/>
      <c r="D469" s="21"/>
      <c r="K469" s="23"/>
      <c r="L469" s="24"/>
    </row>
    <row r="470" spans="1:12" s="22" customFormat="1">
      <c r="A470" s="19"/>
      <c r="B470" s="20"/>
      <c r="C470" s="21"/>
      <c r="D470" s="21"/>
      <c r="K470" s="23"/>
      <c r="L470" s="24"/>
    </row>
    <row r="471" spans="1:12" s="22" customFormat="1">
      <c r="A471" s="19"/>
      <c r="B471" s="20"/>
      <c r="C471" s="21"/>
      <c r="D471" s="21"/>
      <c r="K471" s="23"/>
      <c r="L471" s="24"/>
    </row>
    <row r="472" spans="1:12" s="22" customFormat="1">
      <c r="A472" s="19"/>
      <c r="B472" s="20"/>
      <c r="C472" s="21"/>
      <c r="D472" s="21"/>
      <c r="K472" s="23"/>
      <c r="L472" s="24"/>
    </row>
    <row r="473" spans="1:12" s="22" customFormat="1">
      <c r="A473" s="19"/>
      <c r="B473" s="20"/>
      <c r="C473" s="21"/>
      <c r="D473" s="21"/>
      <c r="K473" s="23"/>
      <c r="L473" s="24"/>
    </row>
    <row r="474" spans="1:12" s="22" customFormat="1">
      <c r="A474" s="19"/>
      <c r="B474" s="20"/>
      <c r="C474" s="21"/>
      <c r="D474" s="21"/>
      <c r="K474" s="23"/>
      <c r="L474" s="24"/>
    </row>
    <row r="475" spans="1:12" s="22" customFormat="1">
      <c r="A475" s="19"/>
      <c r="B475" s="20"/>
      <c r="C475" s="21"/>
      <c r="D475" s="21"/>
      <c r="K475" s="23"/>
      <c r="L475" s="24"/>
    </row>
    <row r="476" spans="1:12" s="22" customFormat="1">
      <c r="A476" s="19"/>
      <c r="B476" s="20"/>
      <c r="C476" s="21"/>
      <c r="D476" s="21"/>
      <c r="K476" s="23"/>
      <c r="L476" s="24"/>
    </row>
    <row r="477" spans="1:12" s="22" customFormat="1">
      <c r="A477" s="19"/>
      <c r="B477" s="20"/>
      <c r="C477" s="21"/>
      <c r="D477" s="21"/>
      <c r="K477" s="23"/>
      <c r="L477" s="24"/>
    </row>
    <row r="478" spans="1:12" s="22" customFormat="1">
      <c r="A478" s="19"/>
      <c r="B478" s="20"/>
      <c r="C478" s="21"/>
      <c r="D478" s="21"/>
      <c r="K478" s="23"/>
      <c r="L478" s="24"/>
    </row>
    <row r="479" spans="1:12" s="22" customFormat="1">
      <c r="A479" s="19"/>
      <c r="B479" s="20"/>
      <c r="C479" s="21"/>
      <c r="D479" s="21"/>
      <c r="K479" s="23"/>
      <c r="L479" s="24"/>
    </row>
    <row r="480" spans="1:12" s="22" customFormat="1">
      <c r="A480" s="19"/>
      <c r="B480" s="20"/>
      <c r="C480" s="21"/>
      <c r="D480" s="21"/>
      <c r="K480" s="23"/>
      <c r="L480" s="24"/>
    </row>
    <row r="481" spans="1:12" s="22" customFormat="1">
      <c r="A481" s="19"/>
      <c r="B481" s="20"/>
      <c r="C481" s="21"/>
      <c r="D481" s="21"/>
      <c r="K481" s="23"/>
      <c r="L481" s="24"/>
    </row>
    <row r="482" spans="1:12" s="22" customFormat="1">
      <c r="A482" s="19"/>
      <c r="B482" s="20"/>
      <c r="C482" s="21"/>
      <c r="D482" s="21"/>
      <c r="K482" s="23"/>
      <c r="L482" s="24"/>
    </row>
    <row r="483" spans="1:12" s="22" customFormat="1">
      <c r="A483" s="19"/>
      <c r="B483" s="20"/>
      <c r="C483" s="21"/>
      <c r="D483" s="21"/>
      <c r="K483" s="23"/>
      <c r="L483" s="24"/>
    </row>
    <row r="484" spans="1:12" s="22" customFormat="1">
      <c r="A484" s="19"/>
      <c r="B484" s="20"/>
      <c r="C484" s="21"/>
      <c r="D484" s="21"/>
      <c r="K484" s="23"/>
      <c r="L484" s="24"/>
    </row>
    <row r="485" spans="1:12" s="22" customFormat="1">
      <c r="A485" s="19"/>
      <c r="B485" s="20"/>
      <c r="C485" s="21"/>
      <c r="D485" s="21"/>
      <c r="K485" s="23"/>
      <c r="L485" s="24"/>
    </row>
    <row r="486" spans="1:12" s="22" customFormat="1">
      <c r="A486" s="19"/>
      <c r="B486" s="20"/>
      <c r="C486" s="21"/>
      <c r="D486" s="21"/>
      <c r="K486" s="23"/>
      <c r="L486" s="24"/>
    </row>
    <row r="487" spans="1:12" s="22" customFormat="1">
      <c r="A487" s="19"/>
      <c r="B487" s="20"/>
      <c r="C487" s="21"/>
      <c r="D487" s="21"/>
      <c r="K487" s="23"/>
      <c r="L487" s="24"/>
    </row>
    <row r="488" spans="1:12" s="22" customFormat="1">
      <c r="A488" s="19"/>
      <c r="B488" s="20"/>
      <c r="C488" s="21"/>
      <c r="D488" s="21"/>
      <c r="K488" s="23"/>
      <c r="L488" s="24"/>
    </row>
    <row r="489" spans="1:12" s="22" customFormat="1">
      <c r="A489" s="19"/>
      <c r="B489" s="20"/>
      <c r="C489" s="21"/>
      <c r="D489" s="21"/>
      <c r="K489" s="23"/>
      <c r="L489" s="24"/>
    </row>
    <row r="490" spans="1:12" s="22" customFormat="1">
      <c r="A490" s="19"/>
      <c r="B490" s="20"/>
      <c r="C490" s="21"/>
      <c r="D490" s="21"/>
      <c r="K490" s="23"/>
      <c r="L490" s="24"/>
    </row>
    <row r="491" spans="1:12" s="22" customFormat="1">
      <c r="A491" s="19"/>
      <c r="B491" s="20"/>
      <c r="C491" s="21"/>
      <c r="D491" s="21"/>
      <c r="K491" s="23"/>
      <c r="L491" s="24"/>
    </row>
    <row r="492" spans="1:12" s="22" customFormat="1">
      <c r="A492" s="19"/>
      <c r="B492" s="20"/>
      <c r="C492" s="21"/>
      <c r="D492" s="21"/>
      <c r="K492" s="23"/>
      <c r="L492" s="24"/>
    </row>
    <row r="493" spans="1:12" s="22" customFormat="1">
      <c r="A493" s="19"/>
      <c r="B493" s="20"/>
      <c r="C493" s="21"/>
      <c r="D493" s="21"/>
      <c r="K493" s="23"/>
      <c r="L493" s="24"/>
    </row>
    <row r="494" spans="1:12" s="22" customFormat="1">
      <c r="A494" s="19"/>
      <c r="B494" s="20"/>
      <c r="C494" s="21"/>
      <c r="D494" s="21"/>
      <c r="K494" s="23"/>
      <c r="L494" s="24"/>
    </row>
    <row r="495" spans="1:12" s="22" customFormat="1">
      <c r="A495" s="19"/>
      <c r="B495" s="20"/>
      <c r="C495" s="21"/>
      <c r="D495" s="21"/>
      <c r="K495" s="23"/>
      <c r="L495" s="24"/>
    </row>
    <row r="496" spans="1:12" s="22" customFormat="1">
      <c r="A496" s="19"/>
      <c r="B496" s="20"/>
      <c r="C496" s="21"/>
      <c r="D496" s="21"/>
      <c r="K496" s="23"/>
      <c r="L496" s="24"/>
    </row>
    <row r="497" spans="1:12" s="22" customFormat="1">
      <c r="A497" s="19"/>
      <c r="B497" s="20"/>
      <c r="C497" s="21"/>
      <c r="D497" s="21"/>
      <c r="K497" s="23"/>
      <c r="L497" s="24"/>
    </row>
    <row r="498" spans="1:12" s="22" customFormat="1">
      <c r="A498" s="19"/>
      <c r="B498" s="20"/>
      <c r="C498" s="21"/>
      <c r="D498" s="21"/>
      <c r="K498" s="23"/>
      <c r="L498" s="24"/>
    </row>
    <row r="499" spans="1:12" s="22" customFormat="1">
      <c r="A499" s="19"/>
      <c r="B499" s="20"/>
      <c r="C499" s="21"/>
      <c r="D499" s="21"/>
      <c r="K499" s="23"/>
      <c r="L499" s="24"/>
    </row>
    <row r="500" spans="1:12" s="22" customFormat="1">
      <c r="A500" s="19"/>
      <c r="B500" s="20"/>
      <c r="C500" s="21"/>
      <c r="D500" s="21"/>
      <c r="K500" s="23"/>
      <c r="L500" s="24"/>
    </row>
    <row r="501" spans="1:12" s="22" customFormat="1">
      <c r="A501" s="19"/>
      <c r="B501" s="20"/>
      <c r="C501" s="21"/>
      <c r="D501" s="21"/>
      <c r="K501" s="23"/>
      <c r="L501" s="24"/>
    </row>
    <row r="502" spans="1:12" s="22" customFormat="1">
      <c r="A502" s="19"/>
      <c r="B502" s="20"/>
      <c r="C502" s="21"/>
      <c r="D502" s="21"/>
      <c r="K502" s="23"/>
      <c r="L502" s="24"/>
    </row>
    <row r="503" spans="1:12" s="22" customFormat="1">
      <c r="A503" s="19"/>
      <c r="B503" s="20"/>
      <c r="C503" s="21"/>
      <c r="D503" s="21"/>
      <c r="K503" s="23"/>
      <c r="L503" s="24"/>
    </row>
    <row r="504" spans="1:12" s="22" customFormat="1">
      <c r="A504" s="19"/>
      <c r="B504" s="20"/>
      <c r="C504" s="21"/>
      <c r="D504" s="21"/>
      <c r="K504" s="23"/>
      <c r="L504" s="24"/>
    </row>
    <row r="505" spans="1:12" s="22" customFormat="1">
      <c r="A505" s="19"/>
      <c r="B505" s="20"/>
      <c r="C505" s="21"/>
      <c r="D505" s="21"/>
      <c r="K505" s="23"/>
      <c r="L505" s="24"/>
    </row>
    <row r="506" spans="1:12" s="22" customFormat="1">
      <c r="A506" s="19"/>
      <c r="B506" s="20"/>
      <c r="C506" s="21"/>
      <c r="D506" s="21"/>
      <c r="K506" s="23"/>
      <c r="L506" s="24"/>
    </row>
    <row r="507" spans="1:12" s="22" customFormat="1">
      <c r="A507" s="19"/>
      <c r="B507" s="20"/>
      <c r="C507" s="21"/>
      <c r="D507" s="21"/>
      <c r="K507" s="23"/>
      <c r="L507" s="24"/>
    </row>
    <row r="508" spans="1:12" s="22" customFormat="1">
      <c r="A508" s="19"/>
      <c r="B508" s="20"/>
      <c r="C508" s="21"/>
      <c r="D508" s="21"/>
      <c r="K508" s="23"/>
      <c r="L508" s="24"/>
    </row>
    <row r="509" spans="1:12" s="22" customFormat="1">
      <c r="A509" s="19"/>
      <c r="B509" s="20"/>
      <c r="C509" s="21"/>
      <c r="D509" s="21"/>
      <c r="K509" s="23"/>
      <c r="L509" s="24"/>
    </row>
    <row r="510" spans="1:12" s="22" customFormat="1">
      <c r="A510" s="19"/>
      <c r="B510" s="20"/>
      <c r="C510" s="21"/>
      <c r="D510" s="21"/>
      <c r="K510" s="23"/>
      <c r="L510" s="24"/>
    </row>
    <row r="511" spans="1:12" s="22" customFormat="1">
      <c r="A511" s="19"/>
      <c r="B511" s="20"/>
      <c r="C511" s="21"/>
      <c r="D511" s="21"/>
      <c r="K511" s="23"/>
      <c r="L511" s="24"/>
    </row>
    <row r="512" spans="1:12" s="22" customFormat="1">
      <c r="A512" s="19"/>
      <c r="B512" s="20"/>
      <c r="C512" s="21"/>
      <c r="D512" s="21"/>
      <c r="K512" s="23"/>
      <c r="L512" s="24"/>
    </row>
    <row r="513" spans="1:12" s="22" customFormat="1">
      <c r="A513" s="19"/>
      <c r="B513" s="20"/>
      <c r="C513" s="21"/>
      <c r="D513" s="21"/>
      <c r="K513" s="23"/>
      <c r="L513" s="24"/>
    </row>
    <row r="514" spans="1:12" s="22" customFormat="1">
      <c r="A514" s="19"/>
      <c r="B514" s="20"/>
      <c r="C514" s="21"/>
      <c r="D514" s="21"/>
      <c r="K514" s="23"/>
      <c r="L514" s="24"/>
    </row>
    <row r="515" spans="1:12" s="22" customFormat="1">
      <c r="A515" s="19"/>
      <c r="B515" s="20"/>
      <c r="C515" s="21"/>
      <c r="D515" s="21"/>
      <c r="K515" s="23"/>
      <c r="L515" s="24"/>
    </row>
    <row r="516" spans="1:12" s="22" customFormat="1">
      <c r="A516" s="19"/>
      <c r="B516" s="20"/>
      <c r="C516" s="21"/>
      <c r="D516" s="21"/>
      <c r="K516" s="23"/>
      <c r="L516" s="24"/>
    </row>
    <row r="517" spans="1:12" s="22" customFormat="1">
      <c r="A517" s="19"/>
      <c r="B517" s="20"/>
      <c r="C517" s="21"/>
      <c r="D517" s="21"/>
      <c r="K517" s="23"/>
      <c r="L517" s="24"/>
    </row>
    <row r="518" spans="1:12" s="22" customFormat="1">
      <c r="A518" s="19"/>
      <c r="B518" s="20"/>
      <c r="C518" s="21"/>
      <c r="D518" s="21"/>
      <c r="K518" s="23"/>
      <c r="L518" s="24"/>
    </row>
    <row r="519" spans="1:12" s="22" customFormat="1">
      <c r="A519" s="19"/>
      <c r="B519" s="20"/>
      <c r="C519" s="21"/>
      <c r="D519" s="21"/>
      <c r="K519" s="23"/>
      <c r="L519" s="24"/>
    </row>
    <row r="520" spans="1:12" s="22" customFormat="1">
      <c r="A520" s="19"/>
      <c r="B520" s="20"/>
      <c r="C520" s="21"/>
      <c r="D520" s="21"/>
      <c r="K520" s="23"/>
      <c r="L520" s="24"/>
    </row>
    <row r="521" spans="1:12" s="22" customFormat="1">
      <c r="A521" s="19"/>
      <c r="B521" s="20"/>
      <c r="C521" s="21"/>
      <c r="D521" s="21"/>
      <c r="K521" s="23"/>
      <c r="L521" s="24"/>
    </row>
    <row r="522" spans="1:12" s="22" customFormat="1">
      <c r="A522" s="19"/>
      <c r="B522" s="20"/>
      <c r="C522" s="21"/>
      <c r="D522" s="21"/>
      <c r="K522" s="23"/>
      <c r="L522" s="24"/>
    </row>
    <row r="523" spans="1:12" s="22" customFormat="1">
      <c r="A523" s="19"/>
      <c r="B523" s="20"/>
      <c r="C523" s="21"/>
      <c r="D523" s="21"/>
      <c r="K523" s="23"/>
      <c r="L523" s="24"/>
    </row>
    <row r="524" spans="1:12" s="22" customFormat="1">
      <c r="A524" s="19"/>
      <c r="B524" s="20"/>
      <c r="C524" s="21"/>
      <c r="D524" s="21"/>
      <c r="K524" s="23"/>
      <c r="L524" s="24"/>
    </row>
    <row r="525" spans="1:12" s="22" customFormat="1">
      <c r="A525" s="19"/>
      <c r="B525" s="20"/>
      <c r="C525" s="21"/>
      <c r="D525" s="21"/>
      <c r="K525" s="23"/>
      <c r="L525" s="24"/>
    </row>
    <row r="526" spans="1:12" s="22" customFormat="1">
      <c r="A526" s="19"/>
      <c r="B526" s="20"/>
      <c r="C526" s="21"/>
      <c r="D526" s="21"/>
      <c r="K526" s="23"/>
      <c r="L526" s="24"/>
    </row>
    <row r="527" spans="1:12" s="22" customFormat="1">
      <c r="A527" s="19"/>
      <c r="B527" s="20"/>
      <c r="C527" s="21"/>
      <c r="D527" s="21"/>
      <c r="K527" s="23"/>
      <c r="L527" s="24"/>
    </row>
    <row r="528" spans="1:12" s="22" customFormat="1">
      <c r="A528" s="19"/>
      <c r="B528" s="20"/>
      <c r="C528" s="21"/>
      <c r="D528" s="21"/>
      <c r="K528" s="23"/>
      <c r="L528" s="24"/>
    </row>
    <row r="529" spans="1:12" s="22" customFormat="1">
      <c r="A529" s="19"/>
      <c r="B529" s="20"/>
      <c r="C529" s="21"/>
      <c r="D529" s="21"/>
      <c r="K529" s="23"/>
      <c r="L529" s="24"/>
    </row>
    <row r="530" spans="1:12" s="22" customFormat="1">
      <c r="A530" s="19"/>
      <c r="B530" s="20"/>
      <c r="C530" s="21"/>
      <c r="D530" s="21"/>
      <c r="K530" s="23"/>
      <c r="L530" s="24"/>
    </row>
    <row r="531" spans="1:12" s="22" customFormat="1">
      <c r="A531" s="19"/>
      <c r="B531" s="20"/>
      <c r="C531" s="21"/>
      <c r="D531" s="21"/>
      <c r="K531" s="23"/>
      <c r="L531" s="24"/>
    </row>
    <row r="532" spans="1:12" s="22" customFormat="1">
      <c r="A532" s="19"/>
      <c r="B532" s="20"/>
      <c r="C532" s="21"/>
      <c r="D532" s="21"/>
      <c r="K532" s="23"/>
      <c r="L532" s="24"/>
    </row>
    <row r="533" spans="1:12" s="22" customFormat="1">
      <c r="A533" s="19"/>
      <c r="B533" s="20"/>
      <c r="C533" s="21"/>
      <c r="D533" s="21"/>
      <c r="K533" s="23"/>
      <c r="L533" s="24"/>
    </row>
    <row r="534" spans="1:12" s="22" customFormat="1">
      <c r="A534" s="19"/>
      <c r="B534" s="20"/>
      <c r="C534" s="21"/>
      <c r="D534" s="21"/>
      <c r="K534" s="23"/>
      <c r="L534" s="24"/>
    </row>
    <row r="535" spans="1:12" s="22" customFormat="1">
      <c r="A535" s="19"/>
      <c r="B535" s="20"/>
      <c r="C535" s="21"/>
      <c r="D535" s="21"/>
      <c r="K535" s="23"/>
      <c r="L535" s="24"/>
    </row>
    <row r="536" spans="1:12" s="22" customFormat="1">
      <c r="A536" s="19"/>
      <c r="B536" s="20"/>
      <c r="C536" s="21"/>
      <c r="D536" s="21"/>
      <c r="K536" s="23"/>
      <c r="L536" s="24"/>
    </row>
    <row r="537" spans="1:12" s="22" customFormat="1">
      <c r="A537" s="19"/>
      <c r="B537" s="20"/>
      <c r="C537" s="21"/>
      <c r="D537" s="21"/>
      <c r="K537" s="23"/>
      <c r="L537" s="24"/>
    </row>
    <row r="538" spans="1:12" s="22" customFormat="1">
      <c r="A538" s="19"/>
      <c r="B538" s="20"/>
      <c r="C538" s="21"/>
      <c r="D538" s="21"/>
      <c r="K538" s="23"/>
      <c r="L538" s="24"/>
    </row>
    <row r="539" spans="1:12" s="22" customFormat="1">
      <c r="A539" s="19"/>
      <c r="B539" s="20"/>
      <c r="C539" s="21"/>
      <c r="D539" s="21"/>
      <c r="K539" s="23"/>
      <c r="L539" s="24"/>
    </row>
    <row r="540" spans="1:12" s="22" customFormat="1">
      <c r="A540" s="19"/>
      <c r="B540" s="20"/>
      <c r="C540" s="21"/>
      <c r="D540" s="21"/>
      <c r="K540" s="23"/>
      <c r="L540" s="24"/>
    </row>
    <row r="541" spans="1:12" s="22" customFormat="1">
      <c r="A541" s="19"/>
      <c r="B541" s="20"/>
      <c r="C541" s="21"/>
      <c r="D541" s="21"/>
      <c r="K541" s="23"/>
      <c r="L541" s="24"/>
    </row>
    <row r="542" spans="1:12" s="22" customFormat="1">
      <c r="A542" s="19"/>
      <c r="B542" s="20"/>
      <c r="C542" s="21"/>
      <c r="D542" s="21"/>
      <c r="K542" s="23"/>
      <c r="L542" s="24"/>
    </row>
    <row r="543" spans="1:12" s="22" customFormat="1">
      <c r="A543" s="19"/>
      <c r="B543" s="20"/>
      <c r="C543" s="21"/>
      <c r="D543" s="21"/>
      <c r="K543" s="23"/>
      <c r="L543" s="24"/>
    </row>
    <row r="544" spans="1:12" s="22" customFormat="1">
      <c r="A544" s="19"/>
      <c r="B544" s="20"/>
      <c r="C544" s="21"/>
      <c r="D544" s="21"/>
      <c r="K544" s="23"/>
      <c r="L544" s="24"/>
    </row>
    <row r="545" spans="1:12" s="22" customFormat="1">
      <c r="A545" s="19"/>
      <c r="B545" s="20"/>
      <c r="C545" s="21"/>
      <c r="D545" s="21"/>
      <c r="K545" s="23"/>
      <c r="L545" s="24"/>
    </row>
    <row r="546" spans="1:12" s="22" customFormat="1">
      <c r="A546" s="19"/>
      <c r="B546" s="20"/>
      <c r="C546" s="21"/>
      <c r="D546" s="21"/>
      <c r="K546" s="23"/>
      <c r="L546" s="24"/>
    </row>
    <row r="547" spans="1:12" s="22" customFormat="1">
      <c r="A547" s="19"/>
      <c r="B547" s="20"/>
      <c r="C547" s="21"/>
      <c r="D547" s="21"/>
      <c r="K547" s="23"/>
      <c r="L547" s="24"/>
    </row>
    <row r="548" spans="1:12" s="22" customFormat="1">
      <c r="A548" s="19"/>
      <c r="B548" s="20"/>
      <c r="C548" s="21"/>
      <c r="D548" s="21"/>
      <c r="K548" s="23"/>
      <c r="L548" s="24"/>
    </row>
    <row r="549" spans="1:12" s="22" customFormat="1">
      <c r="A549" s="19"/>
      <c r="B549" s="20"/>
      <c r="C549" s="21"/>
      <c r="D549" s="21"/>
      <c r="K549" s="23"/>
      <c r="L549" s="24"/>
    </row>
    <row r="550" spans="1:12" s="22" customFormat="1">
      <c r="A550" s="19"/>
      <c r="B550" s="20"/>
      <c r="C550" s="21"/>
      <c r="D550" s="21"/>
      <c r="K550" s="23"/>
      <c r="L550" s="24"/>
    </row>
    <row r="551" spans="1:12" s="22" customFormat="1">
      <c r="A551" s="19"/>
      <c r="B551" s="20"/>
      <c r="C551" s="21"/>
      <c r="D551" s="21"/>
      <c r="K551" s="23"/>
      <c r="L551" s="24"/>
    </row>
    <row r="552" spans="1:12" s="22" customFormat="1">
      <c r="A552" s="19"/>
      <c r="B552" s="20"/>
      <c r="C552" s="21"/>
      <c r="D552" s="21"/>
      <c r="K552" s="23"/>
      <c r="L552" s="24"/>
    </row>
    <row r="553" spans="1:12" s="22" customFormat="1">
      <c r="A553" s="19"/>
      <c r="B553" s="20"/>
      <c r="C553" s="21"/>
      <c r="D553" s="21"/>
      <c r="K553" s="23"/>
      <c r="L553" s="24"/>
    </row>
    <row r="554" spans="1:12" s="22" customFormat="1">
      <c r="A554" s="19"/>
      <c r="B554" s="20"/>
      <c r="C554" s="21"/>
      <c r="D554" s="21"/>
      <c r="K554" s="23"/>
      <c r="L554" s="24"/>
    </row>
    <row r="555" spans="1:12" s="22" customFormat="1">
      <c r="A555" s="19"/>
      <c r="B555" s="20"/>
      <c r="C555" s="21"/>
      <c r="D555" s="21"/>
      <c r="K555" s="23"/>
      <c r="L555" s="24"/>
    </row>
    <row r="556" spans="1:12" s="22" customFormat="1">
      <c r="A556" s="19"/>
      <c r="B556" s="20"/>
      <c r="C556" s="21"/>
      <c r="D556" s="21"/>
      <c r="K556" s="23"/>
      <c r="L556" s="24"/>
    </row>
    <row r="557" spans="1:12" s="22" customFormat="1">
      <c r="A557" s="19"/>
      <c r="B557" s="20"/>
      <c r="C557" s="21"/>
      <c r="D557" s="21"/>
      <c r="K557" s="23"/>
      <c r="L557" s="24"/>
    </row>
    <row r="558" spans="1:12" s="22" customFormat="1">
      <c r="A558" s="19"/>
      <c r="B558" s="20"/>
      <c r="C558" s="21"/>
      <c r="D558" s="21"/>
      <c r="K558" s="23"/>
      <c r="L558" s="24"/>
    </row>
    <row r="559" spans="1:12" s="22" customFormat="1">
      <c r="A559" s="19"/>
      <c r="B559" s="20"/>
      <c r="C559" s="21"/>
      <c r="D559" s="21"/>
      <c r="K559" s="23"/>
      <c r="L559" s="24"/>
    </row>
    <row r="560" spans="1:12" s="22" customFormat="1">
      <c r="A560" s="19"/>
      <c r="B560" s="20"/>
      <c r="C560" s="21"/>
      <c r="D560" s="21"/>
      <c r="K560" s="23"/>
      <c r="L560" s="24"/>
    </row>
    <row r="561" spans="1:12" s="22" customFormat="1">
      <c r="A561" s="19"/>
      <c r="B561" s="20"/>
      <c r="C561" s="21"/>
      <c r="D561" s="21"/>
      <c r="K561" s="23"/>
      <c r="L561" s="24"/>
    </row>
    <row r="562" spans="1:12" s="22" customFormat="1">
      <c r="A562" s="19"/>
      <c r="B562" s="20"/>
      <c r="C562" s="21"/>
      <c r="D562" s="21"/>
      <c r="K562" s="23"/>
      <c r="L562" s="24"/>
    </row>
    <row r="563" spans="1:12" s="22" customFormat="1">
      <c r="A563" s="19"/>
      <c r="B563" s="20"/>
      <c r="C563" s="21"/>
      <c r="D563" s="21"/>
      <c r="K563" s="23"/>
      <c r="L563" s="24"/>
    </row>
    <row r="564" spans="1:12" s="22" customFormat="1">
      <c r="A564" s="19"/>
      <c r="B564" s="20"/>
      <c r="C564" s="21"/>
      <c r="D564" s="21"/>
      <c r="K564" s="23"/>
      <c r="L564" s="24"/>
    </row>
    <row r="565" spans="1:12" s="22" customFormat="1">
      <c r="A565" s="19"/>
      <c r="B565" s="20"/>
      <c r="C565" s="21"/>
      <c r="D565" s="21"/>
      <c r="K565" s="23"/>
      <c r="L565" s="24"/>
    </row>
    <row r="566" spans="1:12" s="22" customFormat="1">
      <c r="A566" s="19"/>
      <c r="B566" s="20"/>
      <c r="C566" s="21"/>
      <c r="D566" s="21"/>
      <c r="K566" s="23"/>
      <c r="L566" s="24"/>
    </row>
    <row r="567" spans="1:12" s="22" customFormat="1">
      <c r="A567" s="19"/>
      <c r="B567" s="20"/>
      <c r="C567" s="21"/>
      <c r="D567" s="21"/>
      <c r="K567" s="23"/>
      <c r="L567" s="24"/>
    </row>
    <row r="568" spans="1:12" s="22" customFormat="1">
      <c r="A568" s="19"/>
      <c r="B568" s="20"/>
      <c r="C568" s="21"/>
      <c r="D568" s="21"/>
      <c r="K568" s="23"/>
      <c r="L568" s="24"/>
    </row>
    <row r="569" spans="1:12" s="22" customFormat="1">
      <c r="A569" s="19"/>
      <c r="B569" s="20"/>
      <c r="C569" s="21"/>
      <c r="D569" s="21"/>
      <c r="K569" s="23"/>
      <c r="L569" s="24"/>
    </row>
    <row r="570" spans="1:12" s="22" customFormat="1">
      <c r="A570" s="19"/>
      <c r="B570" s="20"/>
      <c r="C570" s="21"/>
      <c r="D570" s="21"/>
      <c r="K570" s="23"/>
      <c r="L570" s="24"/>
    </row>
    <row r="571" spans="1:12" s="22" customFormat="1">
      <c r="A571" s="19"/>
      <c r="B571" s="20"/>
      <c r="C571" s="21"/>
      <c r="D571" s="21"/>
      <c r="K571" s="23"/>
      <c r="L571" s="24"/>
    </row>
    <row r="572" spans="1:12" s="22" customFormat="1">
      <c r="A572" s="19"/>
      <c r="B572" s="20"/>
      <c r="C572" s="21"/>
      <c r="D572" s="21"/>
      <c r="K572" s="23"/>
      <c r="L572" s="24"/>
    </row>
    <row r="573" spans="1:12" s="22" customFormat="1">
      <c r="A573" s="19"/>
      <c r="B573" s="20"/>
      <c r="C573" s="21"/>
      <c r="D573" s="21"/>
      <c r="K573" s="23"/>
      <c r="L573" s="24"/>
    </row>
    <row r="574" spans="1:12" s="22" customFormat="1">
      <c r="A574" s="19"/>
      <c r="B574" s="20"/>
      <c r="C574" s="21"/>
      <c r="D574" s="21"/>
      <c r="K574" s="23"/>
      <c r="L574" s="24"/>
    </row>
    <row r="575" spans="1:12" s="22" customFormat="1">
      <c r="A575" s="19"/>
      <c r="B575" s="20"/>
      <c r="C575" s="21"/>
      <c r="D575" s="21"/>
      <c r="K575" s="23"/>
      <c r="L575" s="24"/>
    </row>
    <row r="576" spans="1:12" s="22" customFormat="1">
      <c r="A576" s="19"/>
      <c r="B576" s="20"/>
      <c r="C576" s="21"/>
      <c r="D576" s="21"/>
      <c r="K576" s="23"/>
      <c r="L576" s="24"/>
    </row>
    <row r="577" spans="1:12" s="22" customFormat="1">
      <c r="A577" s="19"/>
      <c r="B577" s="20"/>
      <c r="C577" s="21"/>
      <c r="D577" s="21"/>
      <c r="K577" s="23"/>
      <c r="L577" s="24"/>
    </row>
    <row r="578" spans="1:12" s="22" customFormat="1">
      <c r="A578" s="19"/>
      <c r="B578" s="20"/>
      <c r="C578" s="21"/>
      <c r="D578" s="21"/>
      <c r="K578" s="23"/>
      <c r="L578" s="24"/>
    </row>
    <row r="579" spans="1:12" s="22" customFormat="1">
      <c r="A579" s="19"/>
      <c r="B579" s="20"/>
      <c r="C579" s="21"/>
      <c r="D579" s="21"/>
      <c r="K579" s="23"/>
      <c r="L579" s="24"/>
    </row>
    <row r="580" spans="1:12" s="22" customFormat="1">
      <c r="A580" s="19"/>
      <c r="B580" s="20"/>
      <c r="C580" s="21"/>
      <c r="D580" s="21"/>
      <c r="K580" s="23"/>
      <c r="L580" s="24"/>
    </row>
    <row r="581" spans="1:12" s="22" customFormat="1">
      <c r="A581" s="19"/>
      <c r="B581" s="20"/>
      <c r="C581" s="21"/>
      <c r="D581" s="21"/>
      <c r="K581" s="23"/>
      <c r="L581" s="24"/>
    </row>
    <row r="582" spans="1:12" s="22" customFormat="1">
      <c r="A582" s="19"/>
      <c r="B582" s="20"/>
      <c r="C582" s="21"/>
      <c r="D582" s="21"/>
      <c r="K582" s="23"/>
      <c r="L582" s="24"/>
    </row>
    <row r="583" spans="1:12" s="22" customFormat="1">
      <c r="A583" s="19"/>
      <c r="B583" s="20"/>
      <c r="C583" s="21"/>
      <c r="D583" s="21"/>
      <c r="K583" s="23"/>
      <c r="L583" s="24"/>
    </row>
    <row r="584" spans="1:12" s="22" customFormat="1">
      <c r="A584" s="19"/>
      <c r="B584" s="20"/>
      <c r="C584" s="21"/>
      <c r="D584" s="21"/>
      <c r="K584" s="23"/>
      <c r="L584" s="24"/>
    </row>
    <row r="585" spans="1:12" s="22" customFormat="1">
      <c r="A585" s="19"/>
      <c r="B585" s="20"/>
      <c r="C585" s="21"/>
      <c r="D585" s="21"/>
      <c r="K585" s="23"/>
      <c r="L585" s="24"/>
    </row>
    <row r="586" spans="1:12" s="22" customFormat="1">
      <c r="A586" s="19"/>
      <c r="B586" s="20"/>
      <c r="C586" s="21"/>
      <c r="D586" s="21"/>
      <c r="K586" s="23"/>
      <c r="L586" s="24"/>
    </row>
    <row r="587" spans="1:12" s="22" customFormat="1">
      <c r="A587" s="19"/>
      <c r="B587" s="20"/>
      <c r="C587" s="21"/>
      <c r="D587" s="21"/>
      <c r="K587" s="23"/>
      <c r="L587" s="24"/>
    </row>
    <row r="588" spans="1:12" s="22" customFormat="1">
      <c r="A588" s="19"/>
      <c r="B588" s="20"/>
      <c r="C588" s="21"/>
      <c r="D588" s="21"/>
      <c r="K588" s="23"/>
      <c r="L588" s="24"/>
    </row>
    <row r="589" spans="1:12" s="22" customFormat="1">
      <c r="A589" s="19"/>
      <c r="B589" s="20"/>
      <c r="C589" s="21"/>
      <c r="D589" s="21"/>
      <c r="K589" s="23"/>
      <c r="L589" s="24"/>
    </row>
    <row r="590" spans="1:12" s="22" customFormat="1">
      <c r="A590" s="19"/>
      <c r="B590" s="20"/>
      <c r="C590" s="21"/>
      <c r="D590" s="21"/>
      <c r="K590" s="23"/>
      <c r="L590" s="24"/>
    </row>
    <row r="591" spans="1:12" s="22" customFormat="1">
      <c r="A591" s="19"/>
      <c r="B591" s="20"/>
      <c r="C591" s="21"/>
      <c r="D591" s="21"/>
      <c r="K591" s="23"/>
      <c r="L591" s="24"/>
    </row>
    <row r="592" spans="1:12" s="22" customFormat="1">
      <c r="A592" s="19"/>
      <c r="B592" s="20"/>
      <c r="C592" s="21"/>
      <c r="D592" s="21"/>
      <c r="K592" s="23"/>
      <c r="L592" s="24"/>
    </row>
    <row r="593" spans="1:12" s="22" customFormat="1">
      <c r="A593" s="19"/>
      <c r="B593" s="20"/>
      <c r="C593" s="21"/>
      <c r="D593" s="21"/>
      <c r="K593" s="23"/>
      <c r="L593" s="24"/>
    </row>
    <row r="594" spans="1:12" s="22" customFormat="1">
      <c r="A594" s="19"/>
      <c r="B594" s="20"/>
      <c r="C594" s="21"/>
      <c r="D594" s="21"/>
      <c r="K594" s="23"/>
      <c r="L594" s="24"/>
    </row>
    <row r="595" spans="1:12" s="22" customFormat="1">
      <c r="A595" s="19"/>
      <c r="B595" s="20"/>
      <c r="C595" s="21"/>
      <c r="D595" s="21"/>
      <c r="K595" s="23"/>
      <c r="L595" s="24"/>
    </row>
    <row r="596" spans="1:12" s="22" customFormat="1">
      <c r="A596" s="19"/>
      <c r="B596" s="20"/>
      <c r="C596" s="21"/>
      <c r="D596" s="21"/>
      <c r="K596" s="23"/>
      <c r="L596" s="24"/>
    </row>
    <row r="597" spans="1:12" s="22" customFormat="1">
      <c r="A597" s="19"/>
      <c r="B597" s="20"/>
      <c r="C597" s="21"/>
      <c r="D597" s="21"/>
      <c r="K597" s="23"/>
      <c r="L597" s="24"/>
    </row>
    <row r="598" spans="1:12" s="22" customFormat="1">
      <c r="A598" s="19"/>
      <c r="B598" s="20"/>
      <c r="C598" s="21"/>
      <c r="D598" s="21"/>
      <c r="K598" s="23"/>
      <c r="L598" s="24"/>
    </row>
    <row r="599" spans="1:12" s="22" customFormat="1">
      <c r="A599" s="19"/>
      <c r="B599" s="20"/>
      <c r="C599" s="21"/>
      <c r="D599" s="21"/>
      <c r="K599" s="23"/>
      <c r="L599" s="24"/>
    </row>
    <row r="600" spans="1:12" s="22" customFormat="1">
      <c r="A600" s="19"/>
      <c r="B600" s="20"/>
      <c r="C600" s="21"/>
      <c r="D600" s="21"/>
      <c r="K600" s="23"/>
      <c r="L600" s="24"/>
    </row>
    <row r="601" spans="1:12" s="22" customFormat="1">
      <c r="A601" s="19"/>
      <c r="B601" s="20"/>
      <c r="C601" s="21"/>
      <c r="D601" s="21"/>
      <c r="K601" s="23"/>
      <c r="L601" s="24"/>
    </row>
    <row r="602" spans="1:12" s="22" customFormat="1">
      <c r="A602" s="19"/>
      <c r="B602" s="20"/>
      <c r="C602" s="21"/>
      <c r="D602" s="21"/>
      <c r="K602" s="23"/>
      <c r="L602" s="24"/>
    </row>
    <row r="603" spans="1:12" s="22" customFormat="1">
      <c r="A603" s="19"/>
      <c r="B603" s="20"/>
      <c r="C603" s="21"/>
      <c r="D603" s="21"/>
      <c r="K603" s="23"/>
      <c r="L603" s="24"/>
    </row>
    <row r="604" spans="1:12" s="22" customFormat="1">
      <c r="A604" s="19"/>
      <c r="B604" s="20"/>
      <c r="C604" s="21"/>
      <c r="D604" s="21"/>
      <c r="K604" s="23"/>
      <c r="L604" s="24"/>
    </row>
    <row r="605" spans="1:12" s="22" customFormat="1">
      <c r="A605" s="19"/>
      <c r="B605" s="20"/>
      <c r="C605" s="21"/>
      <c r="D605" s="21"/>
      <c r="K605" s="23"/>
      <c r="L605" s="24"/>
    </row>
    <row r="606" spans="1:12" s="22" customFormat="1">
      <c r="A606" s="19"/>
      <c r="B606" s="20"/>
      <c r="C606" s="21"/>
      <c r="D606" s="21"/>
      <c r="K606" s="23"/>
      <c r="L606" s="24"/>
    </row>
    <row r="607" spans="1:12" s="22" customFormat="1">
      <c r="A607" s="19"/>
      <c r="B607" s="20"/>
      <c r="C607" s="21"/>
      <c r="D607" s="21"/>
      <c r="K607" s="23"/>
      <c r="L607" s="24"/>
    </row>
    <row r="608" spans="1:12" s="22" customFormat="1">
      <c r="A608" s="19"/>
      <c r="B608" s="20"/>
      <c r="C608" s="21"/>
      <c r="D608" s="21"/>
      <c r="K608" s="23"/>
      <c r="L608" s="24"/>
    </row>
    <row r="609" spans="1:12" s="22" customFormat="1">
      <c r="A609" s="19"/>
      <c r="B609" s="20"/>
      <c r="C609" s="21"/>
      <c r="D609" s="21"/>
      <c r="K609" s="23"/>
      <c r="L609" s="24"/>
    </row>
    <row r="610" spans="1:12" s="22" customFormat="1">
      <c r="A610" s="19"/>
      <c r="B610" s="20"/>
      <c r="C610" s="21"/>
      <c r="D610" s="21"/>
      <c r="K610" s="23"/>
      <c r="L610" s="24"/>
    </row>
    <row r="611" spans="1:12" s="22" customFormat="1">
      <c r="A611" s="19"/>
      <c r="B611" s="20"/>
      <c r="C611" s="21"/>
      <c r="D611" s="21"/>
      <c r="K611" s="23"/>
      <c r="L611" s="24"/>
    </row>
    <row r="612" spans="1:12" s="22" customFormat="1">
      <c r="A612" s="19"/>
      <c r="B612" s="20"/>
      <c r="C612" s="21"/>
      <c r="D612" s="21"/>
      <c r="K612" s="23"/>
      <c r="L612" s="24"/>
    </row>
    <row r="613" spans="1:12" s="22" customFormat="1">
      <c r="A613" s="19"/>
      <c r="B613" s="20"/>
      <c r="C613" s="21"/>
      <c r="D613" s="21"/>
      <c r="K613" s="23"/>
      <c r="L613" s="24"/>
    </row>
    <row r="614" spans="1:12" s="22" customFormat="1">
      <c r="A614" s="19"/>
      <c r="B614" s="20"/>
      <c r="C614" s="21"/>
      <c r="D614" s="21"/>
      <c r="K614" s="23"/>
      <c r="L614" s="24"/>
    </row>
    <row r="615" spans="1:12" s="22" customFormat="1">
      <c r="A615" s="19"/>
      <c r="B615" s="20"/>
      <c r="C615" s="21"/>
      <c r="D615" s="21"/>
      <c r="K615" s="23"/>
      <c r="L615" s="24"/>
    </row>
    <row r="616" spans="1:12" s="22" customFormat="1">
      <c r="A616" s="19"/>
      <c r="B616" s="20"/>
      <c r="C616" s="21"/>
      <c r="D616" s="21"/>
      <c r="K616" s="23"/>
      <c r="L616" s="24"/>
    </row>
    <row r="617" spans="1:12" s="22" customFormat="1">
      <c r="A617" s="19"/>
      <c r="B617" s="20"/>
      <c r="C617" s="21"/>
      <c r="D617" s="21"/>
      <c r="K617" s="23"/>
      <c r="L617" s="24"/>
    </row>
    <row r="618" spans="1:12" s="22" customFormat="1">
      <c r="A618" s="19"/>
      <c r="B618" s="20"/>
      <c r="C618" s="21"/>
      <c r="D618" s="21"/>
      <c r="K618" s="23"/>
      <c r="L618" s="24"/>
    </row>
    <row r="619" spans="1:12" s="22" customFormat="1">
      <c r="A619" s="19"/>
      <c r="B619" s="20"/>
      <c r="C619" s="21"/>
      <c r="D619" s="21"/>
      <c r="K619" s="23"/>
      <c r="L619" s="24"/>
    </row>
    <row r="620" spans="1:12" s="22" customFormat="1">
      <c r="A620" s="19"/>
      <c r="B620" s="20"/>
      <c r="C620" s="21"/>
      <c r="D620" s="21"/>
      <c r="K620" s="23"/>
      <c r="L620" s="24"/>
    </row>
    <row r="621" spans="1:12" s="22" customFormat="1">
      <c r="A621" s="19"/>
      <c r="B621" s="20"/>
      <c r="C621" s="21"/>
      <c r="D621" s="21"/>
      <c r="K621" s="23"/>
      <c r="L621" s="24"/>
    </row>
    <row r="622" spans="1:12" s="22" customFormat="1">
      <c r="A622" s="19"/>
      <c r="B622" s="20"/>
      <c r="C622" s="21"/>
      <c r="D622" s="21"/>
      <c r="K622" s="23"/>
      <c r="L622" s="24"/>
    </row>
    <row r="623" spans="1:12" s="22" customFormat="1">
      <c r="A623" s="19"/>
      <c r="B623" s="20"/>
      <c r="C623" s="21"/>
      <c r="D623" s="21"/>
      <c r="K623" s="23"/>
      <c r="L623" s="24"/>
    </row>
    <row r="624" spans="1:12" s="22" customFormat="1">
      <c r="A624" s="19"/>
      <c r="B624" s="20"/>
      <c r="C624" s="21"/>
      <c r="D624" s="21"/>
      <c r="K624" s="23"/>
      <c r="L624" s="24"/>
    </row>
    <row r="625" spans="1:12" s="22" customFormat="1">
      <c r="A625" s="19"/>
      <c r="B625" s="20"/>
      <c r="C625" s="21"/>
      <c r="D625" s="21"/>
      <c r="K625" s="23"/>
      <c r="L625" s="24"/>
    </row>
    <row r="626" spans="1:12" s="22" customFormat="1">
      <c r="A626" s="19"/>
      <c r="B626" s="20"/>
      <c r="C626" s="21"/>
      <c r="D626" s="21"/>
      <c r="K626" s="23"/>
      <c r="L626" s="24"/>
    </row>
    <row r="627" spans="1:12" s="22" customFormat="1">
      <c r="A627" s="19"/>
      <c r="B627" s="20"/>
      <c r="C627" s="21"/>
      <c r="D627" s="21"/>
      <c r="K627" s="23"/>
      <c r="L627" s="24"/>
    </row>
    <row r="628" spans="1:12" s="22" customFormat="1">
      <c r="A628" s="19"/>
      <c r="B628" s="20"/>
      <c r="C628" s="21"/>
      <c r="D628" s="21"/>
      <c r="K628" s="23"/>
      <c r="L628" s="24"/>
    </row>
    <row r="629" spans="1:12" s="22" customFormat="1">
      <c r="A629" s="19"/>
      <c r="B629" s="20"/>
      <c r="C629" s="21"/>
      <c r="D629" s="21"/>
      <c r="K629" s="23"/>
      <c r="L629" s="24"/>
    </row>
    <row r="630" spans="1:12" s="22" customFormat="1">
      <c r="A630" s="19"/>
      <c r="B630" s="20"/>
      <c r="C630" s="21"/>
      <c r="D630" s="21"/>
      <c r="K630" s="23"/>
      <c r="L630" s="24"/>
    </row>
    <row r="631" spans="1:12" s="22" customFormat="1">
      <c r="A631" s="19"/>
      <c r="B631" s="20"/>
      <c r="C631" s="21"/>
      <c r="D631" s="21"/>
      <c r="K631" s="23"/>
      <c r="L631" s="24"/>
    </row>
    <row r="632" spans="1:12" s="22" customFormat="1">
      <c r="A632" s="19"/>
      <c r="B632" s="20"/>
      <c r="C632" s="21"/>
      <c r="D632" s="21"/>
      <c r="K632" s="23"/>
      <c r="L632" s="24"/>
    </row>
    <row r="633" spans="1:12" s="22" customFormat="1">
      <c r="A633" s="19"/>
      <c r="B633" s="20"/>
      <c r="C633" s="21"/>
      <c r="D633" s="21"/>
      <c r="K633" s="23"/>
      <c r="L633" s="24"/>
    </row>
    <row r="634" spans="1:12" s="22" customFormat="1">
      <c r="A634" s="19"/>
      <c r="B634" s="20"/>
      <c r="C634" s="21"/>
      <c r="D634" s="21"/>
      <c r="K634" s="23"/>
      <c r="L634" s="24"/>
    </row>
    <row r="635" spans="1:12" s="22" customFormat="1">
      <c r="A635" s="19"/>
      <c r="B635" s="20"/>
      <c r="C635" s="21"/>
      <c r="D635" s="21"/>
      <c r="K635" s="23"/>
      <c r="L635" s="24"/>
    </row>
    <row r="636" spans="1:12" s="22" customFormat="1">
      <c r="A636" s="19"/>
      <c r="B636" s="20"/>
      <c r="C636" s="21"/>
      <c r="D636" s="21"/>
      <c r="K636" s="23"/>
      <c r="L636" s="24"/>
    </row>
    <row r="637" spans="1:12" s="22" customFormat="1">
      <c r="A637" s="19"/>
      <c r="B637" s="20"/>
      <c r="C637" s="21"/>
      <c r="D637" s="21"/>
      <c r="K637" s="23"/>
      <c r="L637" s="24"/>
    </row>
    <row r="638" spans="1:12" s="22" customFormat="1">
      <c r="A638" s="19"/>
      <c r="B638" s="20"/>
      <c r="C638" s="21"/>
      <c r="D638" s="21"/>
      <c r="K638" s="23"/>
      <c r="L638" s="24"/>
    </row>
    <row r="639" spans="1:12" s="22" customFormat="1">
      <c r="A639" s="19"/>
      <c r="B639" s="20"/>
      <c r="C639" s="21"/>
      <c r="D639" s="21"/>
      <c r="K639" s="23"/>
      <c r="L639" s="24"/>
    </row>
    <row r="640" spans="1:12" s="22" customFormat="1">
      <c r="A640" s="19"/>
      <c r="B640" s="20"/>
      <c r="C640" s="21"/>
      <c r="D640" s="21"/>
      <c r="K640" s="23"/>
      <c r="L640" s="24"/>
    </row>
    <row r="641" spans="1:12" s="22" customFormat="1">
      <c r="A641" s="19"/>
      <c r="B641" s="20"/>
      <c r="C641" s="21"/>
      <c r="D641" s="21"/>
      <c r="K641" s="23"/>
      <c r="L641" s="24"/>
    </row>
    <row r="642" spans="1:12" s="22" customFormat="1">
      <c r="A642" s="19"/>
      <c r="B642" s="20"/>
      <c r="C642" s="21"/>
      <c r="D642" s="21"/>
      <c r="K642" s="23"/>
      <c r="L642" s="24"/>
    </row>
    <row r="643" spans="1:12" s="22" customFormat="1">
      <c r="A643" s="19"/>
      <c r="B643" s="20"/>
      <c r="C643" s="21"/>
      <c r="D643" s="21"/>
      <c r="K643" s="23"/>
      <c r="L643" s="24"/>
    </row>
    <row r="644" spans="1:12" s="22" customFormat="1">
      <c r="A644" s="19"/>
      <c r="B644" s="20"/>
      <c r="C644" s="21"/>
      <c r="D644" s="21"/>
      <c r="K644" s="23"/>
      <c r="L644" s="24"/>
    </row>
    <row r="645" spans="1:12" s="22" customFormat="1">
      <c r="A645" s="19"/>
      <c r="B645" s="20"/>
      <c r="C645" s="21"/>
      <c r="D645" s="21"/>
      <c r="K645" s="23"/>
      <c r="L645" s="24"/>
    </row>
    <row r="646" spans="1:12" s="22" customFormat="1">
      <c r="A646" s="19"/>
      <c r="B646" s="20"/>
      <c r="C646" s="21"/>
      <c r="D646" s="21"/>
      <c r="K646" s="23"/>
      <c r="L646" s="24"/>
    </row>
    <row r="647" spans="1:12" s="22" customFormat="1">
      <c r="A647" s="19"/>
      <c r="B647" s="20"/>
      <c r="C647" s="21"/>
      <c r="D647" s="21"/>
      <c r="K647" s="23"/>
      <c r="L647" s="24"/>
    </row>
    <row r="648" spans="1:12" s="22" customFormat="1">
      <c r="A648" s="19"/>
      <c r="B648" s="20"/>
      <c r="C648" s="21"/>
      <c r="D648" s="21"/>
      <c r="K648" s="23"/>
      <c r="L648" s="24"/>
    </row>
    <row r="649" spans="1:12" s="22" customFormat="1">
      <c r="A649" s="19"/>
      <c r="B649" s="20"/>
      <c r="C649" s="21"/>
      <c r="D649" s="21"/>
      <c r="K649" s="23"/>
      <c r="L649" s="24"/>
    </row>
    <row r="650" spans="1:12" s="22" customFormat="1">
      <c r="A650" s="19"/>
      <c r="B650" s="20"/>
      <c r="C650" s="21"/>
      <c r="D650" s="21"/>
      <c r="K650" s="23"/>
      <c r="L650" s="24"/>
    </row>
    <row r="651" spans="1:12" s="22" customFormat="1">
      <c r="A651" s="19"/>
      <c r="B651" s="20"/>
      <c r="C651" s="21"/>
      <c r="D651" s="21"/>
      <c r="K651" s="23"/>
      <c r="L651" s="24"/>
    </row>
    <row r="652" spans="1:12" s="22" customFormat="1">
      <c r="A652" s="19"/>
      <c r="B652" s="20"/>
      <c r="C652" s="21"/>
      <c r="D652" s="21"/>
      <c r="K652" s="23"/>
      <c r="L652" s="24"/>
    </row>
    <row r="653" spans="1:12" s="22" customFormat="1">
      <c r="A653" s="19"/>
      <c r="B653" s="20"/>
      <c r="C653" s="21"/>
      <c r="D653" s="21"/>
      <c r="K653" s="23"/>
      <c r="L653" s="24"/>
    </row>
    <row r="654" spans="1:12" s="22" customFormat="1">
      <c r="A654" s="19"/>
      <c r="B654" s="20"/>
      <c r="C654" s="21"/>
      <c r="D654" s="21"/>
      <c r="K654" s="23"/>
      <c r="L654" s="24"/>
    </row>
    <row r="655" spans="1:12" s="22" customFormat="1">
      <c r="A655" s="19"/>
      <c r="B655" s="20"/>
      <c r="C655" s="21"/>
      <c r="D655" s="21"/>
      <c r="K655" s="23"/>
      <c r="L655" s="24"/>
    </row>
    <row r="656" spans="1:12" s="22" customFormat="1">
      <c r="A656" s="19"/>
      <c r="B656" s="20"/>
      <c r="C656" s="21"/>
      <c r="D656" s="21"/>
      <c r="K656" s="23"/>
      <c r="L656" s="24"/>
    </row>
    <row r="657" spans="1:12" s="22" customFormat="1">
      <c r="A657" s="19"/>
      <c r="B657" s="20"/>
      <c r="C657" s="21"/>
      <c r="D657" s="21"/>
      <c r="K657" s="23"/>
      <c r="L657" s="24"/>
    </row>
    <row r="658" spans="1:12" s="22" customFormat="1">
      <c r="A658" s="19"/>
      <c r="B658" s="20"/>
      <c r="C658" s="21"/>
      <c r="D658" s="21"/>
      <c r="K658" s="23"/>
      <c r="L658" s="24"/>
    </row>
    <row r="659" spans="1:12" s="22" customFormat="1">
      <c r="A659" s="19"/>
      <c r="B659" s="20"/>
      <c r="C659" s="21"/>
      <c r="D659" s="21"/>
      <c r="K659" s="23"/>
      <c r="L659" s="24"/>
    </row>
    <row r="660" spans="1:12" s="22" customFormat="1">
      <c r="A660" s="19"/>
      <c r="B660" s="20"/>
      <c r="C660" s="21"/>
      <c r="D660" s="21"/>
      <c r="K660" s="23"/>
      <c r="L660" s="24"/>
    </row>
    <row r="661" spans="1:12" s="22" customFormat="1">
      <c r="A661" s="19"/>
      <c r="B661" s="20"/>
      <c r="C661" s="21"/>
      <c r="D661" s="21"/>
      <c r="K661" s="23"/>
      <c r="L661" s="24"/>
    </row>
    <row r="662" spans="1:12" s="22" customFormat="1">
      <c r="A662" s="19"/>
      <c r="B662" s="20"/>
      <c r="C662" s="21"/>
      <c r="D662" s="21"/>
      <c r="K662" s="23"/>
      <c r="L662" s="24"/>
    </row>
    <row r="663" spans="1:12" s="22" customFormat="1">
      <c r="A663" s="19"/>
      <c r="B663" s="20"/>
      <c r="C663" s="21"/>
      <c r="D663" s="21"/>
      <c r="K663" s="23"/>
      <c r="L663" s="24"/>
    </row>
    <row r="664" spans="1:12" s="22" customFormat="1">
      <c r="A664" s="19"/>
      <c r="B664" s="20"/>
      <c r="C664" s="21"/>
      <c r="D664" s="21"/>
      <c r="K664" s="23"/>
      <c r="L664" s="24"/>
    </row>
    <row r="665" spans="1:12" s="22" customFormat="1">
      <c r="A665" s="19"/>
      <c r="B665" s="20"/>
      <c r="C665" s="21"/>
      <c r="D665" s="21"/>
      <c r="K665" s="23"/>
      <c r="L665" s="24"/>
    </row>
    <row r="666" spans="1:12" s="22" customFormat="1">
      <c r="A666" s="19"/>
      <c r="B666" s="20"/>
      <c r="C666" s="21"/>
      <c r="D666" s="21"/>
      <c r="K666" s="23"/>
      <c r="L666" s="24"/>
    </row>
    <row r="667" spans="1:12" s="22" customFormat="1">
      <c r="A667" s="19"/>
      <c r="B667" s="20"/>
      <c r="C667" s="21"/>
      <c r="D667" s="21"/>
      <c r="K667" s="23"/>
      <c r="L667" s="24"/>
    </row>
    <row r="668" spans="1:12" s="22" customFormat="1">
      <c r="A668" s="19"/>
      <c r="B668" s="20"/>
      <c r="C668" s="21"/>
      <c r="D668" s="21"/>
      <c r="K668" s="23"/>
      <c r="L668" s="24"/>
    </row>
    <row r="669" spans="1:12" s="22" customFormat="1">
      <c r="A669" s="19"/>
      <c r="B669" s="20"/>
      <c r="C669" s="21"/>
      <c r="D669" s="21"/>
      <c r="K669" s="23"/>
      <c r="L669" s="24"/>
    </row>
    <row r="670" spans="1:12" s="22" customFormat="1">
      <c r="A670" s="19"/>
      <c r="B670" s="20"/>
      <c r="C670" s="21"/>
      <c r="D670" s="21"/>
      <c r="K670" s="23"/>
      <c r="L670" s="24"/>
    </row>
    <row r="671" spans="1:12" s="22" customFormat="1">
      <c r="A671" s="19"/>
      <c r="B671" s="20"/>
      <c r="C671" s="21"/>
      <c r="D671" s="21"/>
      <c r="K671" s="23"/>
      <c r="L671" s="24"/>
    </row>
    <row r="672" spans="1:12" s="22" customFormat="1">
      <c r="A672" s="19"/>
      <c r="B672" s="20"/>
      <c r="C672" s="21"/>
      <c r="D672" s="21"/>
      <c r="K672" s="23"/>
      <c r="L672" s="24"/>
    </row>
    <row r="673" spans="1:12" s="22" customFormat="1">
      <c r="A673" s="19"/>
      <c r="B673" s="20"/>
      <c r="C673" s="21"/>
      <c r="D673" s="21"/>
      <c r="K673" s="23"/>
      <c r="L673" s="24"/>
    </row>
    <row r="674" spans="1:12" s="22" customFormat="1">
      <c r="A674" s="19"/>
      <c r="B674" s="20"/>
      <c r="C674" s="21"/>
      <c r="D674" s="21"/>
      <c r="K674" s="23"/>
      <c r="L674" s="24"/>
    </row>
    <row r="675" spans="1:12" s="22" customFormat="1">
      <c r="A675" s="19"/>
      <c r="B675" s="20"/>
      <c r="C675" s="21"/>
      <c r="D675" s="21"/>
      <c r="K675" s="23"/>
      <c r="L675" s="24"/>
    </row>
    <row r="676" spans="1:12" s="22" customFormat="1">
      <c r="A676" s="19"/>
      <c r="B676" s="20"/>
      <c r="C676" s="21"/>
      <c r="D676" s="21"/>
      <c r="K676" s="23"/>
      <c r="L676" s="24"/>
    </row>
    <row r="677" spans="1:12" s="22" customFormat="1">
      <c r="A677" s="19"/>
      <c r="B677" s="20"/>
      <c r="C677" s="21"/>
      <c r="D677" s="21"/>
      <c r="K677" s="23"/>
      <c r="L677" s="24"/>
    </row>
    <row r="678" spans="1:12" s="22" customFormat="1">
      <c r="A678" s="19"/>
      <c r="B678" s="20"/>
      <c r="C678" s="21"/>
      <c r="D678" s="21"/>
      <c r="K678" s="23"/>
      <c r="L678" s="24"/>
    </row>
    <row r="679" spans="1:12" s="22" customFormat="1">
      <c r="A679" s="19"/>
      <c r="B679" s="20"/>
      <c r="C679" s="21"/>
      <c r="D679" s="21"/>
      <c r="K679" s="23"/>
      <c r="L679" s="24"/>
    </row>
    <row r="680" spans="1:12" s="22" customFormat="1">
      <c r="A680" s="19"/>
      <c r="B680" s="20"/>
      <c r="C680" s="21"/>
      <c r="D680" s="21"/>
      <c r="K680" s="23"/>
      <c r="L680" s="24"/>
    </row>
    <row r="681" spans="1:12" s="22" customFormat="1">
      <c r="A681" s="19"/>
      <c r="B681" s="20"/>
      <c r="C681" s="21"/>
      <c r="D681" s="21"/>
      <c r="K681" s="23"/>
      <c r="L681" s="24"/>
    </row>
    <row r="682" spans="1:12" s="22" customFormat="1">
      <c r="A682" s="19"/>
      <c r="B682" s="20"/>
      <c r="C682" s="21"/>
      <c r="D682" s="21"/>
      <c r="K682" s="23"/>
      <c r="L682" s="24"/>
    </row>
    <row r="683" spans="1:12" s="22" customFormat="1">
      <c r="A683" s="19"/>
      <c r="B683" s="20"/>
      <c r="C683" s="21"/>
      <c r="D683" s="21"/>
      <c r="K683" s="23"/>
      <c r="L683" s="24"/>
    </row>
    <row r="684" spans="1:12" s="22" customFormat="1">
      <c r="A684" s="19"/>
      <c r="B684" s="20"/>
      <c r="C684" s="21"/>
      <c r="D684" s="21"/>
      <c r="K684" s="23"/>
      <c r="L684" s="24"/>
    </row>
    <row r="685" spans="1:12" s="22" customFormat="1">
      <c r="A685" s="19"/>
      <c r="B685" s="20"/>
      <c r="C685" s="21"/>
      <c r="D685" s="21"/>
      <c r="K685" s="23"/>
      <c r="L685" s="24"/>
    </row>
    <row r="686" spans="1:12" s="22" customFormat="1">
      <c r="A686" s="19"/>
      <c r="B686" s="20"/>
      <c r="C686" s="21"/>
      <c r="D686" s="21"/>
      <c r="K686" s="23"/>
      <c r="L686" s="24"/>
    </row>
    <row r="687" spans="1:12" s="22" customFormat="1">
      <c r="A687" s="19"/>
      <c r="B687" s="20"/>
      <c r="C687" s="21"/>
      <c r="D687" s="21"/>
      <c r="K687" s="23"/>
      <c r="L687" s="24"/>
    </row>
    <row r="688" spans="1:12" s="22" customFormat="1">
      <c r="A688" s="19"/>
      <c r="B688" s="20"/>
      <c r="C688" s="21"/>
      <c r="D688" s="21"/>
      <c r="K688" s="23"/>
      <c r="L688" s="24"/>
    </row>
    <row r="689" spans="1:12" s="22" customFormat="1">
      <c r="A689" s="19"/>
      <c r="B689" s="20"/>
      <c r="C689" s="21"/>
      <c r="D689" s="21"/>
      <c r="K689" s="23"/>
      <c r="L689" s="24"/>
    </row>
    <row r="690" spans="1:12" s="22" customFormat="1">
      <c r="A690" s="19"/>
      <c r="B690" s="20"/>
      <c r="C690" s="21"/>
      <c r="D690" s="21"/>
      <c r="K690" s="23"/>
      <c r="L690" s="24"/>
    </row>
    <row r="691" spans="1:12" s="22" customFormat="1">
      <c r="A691" s="19"/>
      <c r="B691" s="20"/>
      <c r="C691" s="21"/>
      <c r="D691" s="21"/>
      <c r="K691" s="23"/>
      <c r="L691" s="24"/>
    </row>
    <row r="692" spans="1:12" s="22" customFormat="1">
      <c r="A692" s="19"/>
      <c r="B692" s="20"/>
      <c r="C692" s="21"/>
      <c r="D692" s="21"/>
      <c r="K692" s="23"/>
      <c r="L692" s="24"/>
    </row>
    <row r="693" spans="1:12" s="22" customFormat="1">
      <c r="A693" s="19"/>
      <c r="B693" s="20"/>
      <c r="C693" s="21"/>
      <c r="D693" s="21"/>
      <c r="K693" s="23"/>
      <c r="L693" s="24"/>
    </row>
    <row r="694" spans="1:12" s="22" customFormat="1">
      <c r="A694" s="19"/>
      <c r="B694" s="20"/>
      <c r="C694" s="21"/>
      <c r="D694" s="21"/>
      <c r="K694" s="23"/>
      <c r="L694" s="24"/>
    </row>
    <row r="695" spans="1:12" s="22" customFormat="1">
      <c r="A695" s="19"/>
      <c r="B695" s="20"/>
      <c r="C695" s="21"/>
      <c r="D695" s="21"/>
      <c r="K695" s="23"/>
      <c r="L695" s="24"/>
    </row>
    <row r="696" spans="1:12" s="22" customFormat="1">
      <c r="A696" s="19"/>
      <c r="B696" s="20"/>
      <c r="C696" s="21"/>
      <c r="D696" s="21"/>
      <c r="K696" s="23"/>
      <c r="L696" s="24"/>
    </row>
    <row r="697" spans="1:12" s="22" customFormat="1">
      <c r="A697" s="19"/>
      <c r="B697" s="20"/>
      <c r="C697" s="21"/>
      <c r="D697" s="21"/>
      <c r="K697" s="23"/>
      <c r="L697" s="24"/>
    </row>
    <row r="698" spans="1:12" s="22" customFormat="1">
      <c r="A698" s="19"/>
      <c r="B698" s="20"/>
      <c r="C698" s="21"/>
      <c r="D698" s="21"/>
      <c r="K698" s="23"/>
      <c r="L698" s="24"/>
    </row>
    <row r="699" spans="1:12" s="22" customFormat="1">
      <c r="A699" s="19"/>
      <c r="B699" s="20"/>
      <c r="C699" s="21"/>
      <c r="D699" s="21"/>
      <c r="K699" s="23"/>
      <c r="L699" s="24"/>
    </row>
    <row r="700" spans="1:12" s="22" customFormat="1">
      <c r="A700" s="19"/>
      <c r="B700" s="20"/>
      <c r="C700" s="21"/>
      <c r="D700" s="21"/>
      <c r="K700" s="23"/>
      <c r="L700" s="24"/>
    </row>
    <row r="701" spans="1:12" s="22" customFormat="1">
      <c r="A701" s="19"/>
      <c r="B701" s="20"/>
      <c r="C701" s="21"/>
      <c r="D701" s="21"/>
      <c r="K701" s="23"/>
      <c r="L701" s="24"/>
    </row>
    <row r="702" spans="1:12" s="22" customFormat="1">
      <c r="A702" s="19"/>
      <c r="B702" s="20"/>
      <c r="C702" s="21"/>
      <c r="D702" s="21"/>
      <c r="K702" s="23"/>
      <c r="L702" s="24"/>
    </row>
    <row r="703" spans="1:12" s="22" customFormat="1">
      <c r="A703" s="19"/>
      <c r="B703" s="20"/>
      <c r="C703" s="21"/>
      <c r="D703" s="21"/>
      <c r="K703" s="23"/>
      <c r="L703" s="24"/>
    </row>
    <row r="704" spans="1:12" s="22" customFormat="1">
      <c r="A704" s="19"/>
      <c r="B704" s="20"/>
      <c r="C704" s="21"/>
      <c r="D704" s="21"/>
      <c r="K704" s="23"/>
      <c r="L704" s="24"/>
    </row>
    <row r="705" spans="1:12" s="22" customFormat="1">
      <c r="A705" s="19"/>
      <c r="B705" s="20"/>
      <c r="C705" s="21"/>
      <c r="D705" s="21"/>
      <c r="K705" s="23"/>
      <c r="L705" s="24"/>
    </row>
    <row r="706" spans="1:12" s="22" customFormat="1">
      <c r="A706" s="19"/>
      <c r="B706" s="20"/>
      <c r="C706" s="21"/>
      <c r="D706" s="21"/>
      <c r="K706" s="23"/>
      <c r="L706" s="24"/>
    </row>
    <row r="707" spans="1:12" s="22" customFormat="1">
      <c r="A707" s="19"/>
      <c r="B707" s="20"/>
      <c r="C707" s="21"/>
      <c r="D707" s="21"/>
      <c r="K707" s="23"/>
      <c r="L707" s="24"/>
    </row>
    <row r="708" spans="1:12" s="22" customFormat="1">
      <c r="A708" s="19"/>
      <c r="B708" s="20"/>
      <c r="C708" s="21"/>
      <c r="D708" s="21"/>
      <c r="K708" s="23"/>
      <c r="L708" s="24"/>
    </row>
    <row r="709" spans="1:12" s="22" customFormat="1">
      <c r="A709" s="19"/>
      <c r="B709" s="20"/>
      <c r="C709" s="21"/>
      <c r="D709" s="21"/>
      <c r="K709" s="23"/>
      <c r="L709" s="24"/>
    </row>
    <row r="710" spans="1:12" s="22" customFormat="1">
      <c r="A710" s="19"/>
      <c r="B710" s="20"/>
      <c r="C710" s="21"/>
      <c r="D710" s="21"/>
      <c r="K710" s="23"/>
      <c r="L710" s="24"/>
    </row>
    <row r="711" spans="1:12" s="22" customFormat="1">
      <c r="A711" s="19"/>
      <c r="B711" s="20"/>
      <c r="C711" s="21"/>
      <c r="D711" s="21"/>
      <c r="K711" s="23"/>
      <c r="L711" s="24"/>
    </row>
    <row r="712" spans="1:12" s="22" customFormat="1">
      <c r="A712" s="19"/>
      <c r="B712" s="20"/>
      <c r="C712" s="21"/>
      <c r="D712" s="21"/>
      <c r="K712" s="23"/>
      <c r="L712" s="24"/>
    </row>
    <row r="713" spans="1:12" s="22" customFormat="1">
      <c r="A713" s="19"/>
      <c r="B713" s="20"/>
      <c r="C713" s="21"/>
      <c r="D713" s="21"/>
      <c r="K713" s="23"/>
      <c r="L713" s="24"/>
    </row>
    <row r="714" spans="1:12" s="22" customFormat="1">
      <c r="A714" s="19"/>
      <c r="B714" s="20"/>
      <c r="C714" s="21"/>
      <c r="D714" s="21"/>
      <c r="K714" s="23"/>
      <c r="L714" s="24"/>
    </row>
    <row r="715" spans="1:12" s="22" customFormat="1">
      <c r="A715" s="19"/>
      <c r="B715" s="20"/>
      <c r="C715" s="21"/>
      <c r="D715" s="21"/>
      <c r="K715" s="23"/>
      <c r="L715" s="24"/>
    </row>
    <row r="716" spans="1:12" s="22" customFormat="1">
      <c r="A716" s="19"/>
      <c r="B716" s="20"/>
      <c r="C716" s="21"/>
      <c r="D716" s="21"/>
      <c r="K716" s="23"/>
      <c r="L716" s="24"/>
    </row>
    <row r="717" spans="1:12" s="22" customFormat="1">
      <c r="A717" s="19"/>
      <c r="B717" s="20"/>
      <c r="C717" s="21"/>
      <c r="D717" s="21"/>
      <c r="K717" s="23"/>
      <c r="L717" s="24"/>
    </row>
    <row r="718" spans="1:12" s="22" customFormat="1">
      <c r="A718" s="19"/>
      <c r="B718" s="20"/>
      <c r="C718" s="21"/>
      <c r="D718" s="21"/>
      <c r="K718" s="23"/>
      <c r="L718" s="24"/>
    </row>
    <row r="719" spans="1:12" s="22" customFormat="1">
      <c r="A719" s="19"/>
      <c r="B719" s="20"/>
      <c r="C719" s="21"/>
      <c r="D719" s="21"/>
      <c r="K719" s="23"/>
      <c r="L719" s="24"/>
    </row>
    <row r="720" spans="1:12" s="22" customFormat="1">
      <c r="A720" s="19"/>
      <c r="B720" s="20"/>
      <c r="C720" s="21"/>
      <c r="D720" s="21"/>
      <c r="K720" s="23"/>
      <c r="L720" s="24"/>
    </row>
    <row r="721" spans="1:12" s="22" customFormat="1">
      <c r="A721" s="19"/>
      <c r="B721" s="20"/>
      <c r="C721" s="21"/>
      <c r="D721" s="21"/>
      <c r="K721" s="23"/>
      <c r="L721" s="24"/>
    </row>
    <row r="722" spans="1:12" s="22" customFormat="1">
      <c r="A722" s="19"/>
      <c r="B722" s="20"/>
      <c r="C722" s="21"/>
      <c r="D722" s="21"/>
      <c r="K722" s="23"/>
      <c r="L722" s="24"/>
    </row>
    <row r="723" spans="1:12" s="22" customFormat="1">
      <c r="A723" s="19"/>
      <c r="B723" s="20"/>
      <c r="C723" s="21"/>
      <c r="D723" s="21"/>
      <c r="K723" s="23"/>
      <c r="L723" s="24"/>
    </row>
    <row r="724" spans="1:12" s="22" customFormat="1">
      <c r="A724" s="19"/>
      <c r="B724" s="20"/>
      <c r="C724" s="21"/>
      <c r="D724" s="21"/>
      <c r="K724" s="23"/>
      <c r="L724" s="24"/>
    </row>
    <row r="725" spans="1:12" s="22" customFormat="1">
      <c r="A725" s="19"/>
      <c r="B725" s="20"/>
      <c r="C725" s="21"/>
      <c r="D725" s="21"/>
      <c r="K725" s="23"/>
      <c r="L725" s="24"/>
    </row>
    <row r="726" spans="1:12" s="22" customFormat="1">
      <c r="A726" s="19"/>
      <c r="B726" s="20"/>
      <c r="C726" s="21"/>
      <c r="D726" s="21"/>
      <c r="K726" s="23"/>
      <c r="L726" s="24"/>
    </row>
    <row r="727" spans="1:12" s="22" customFormat="1">
      <c r="A727" s="19"/>
      <c r="B727" s="20"/>
      <c r="C727" s="21"/>
      <c r="D727" s="21"/>
      <c r="K727" s="23"/>
      <c r="L727" s="24"/>
    </row>
    <row r="728" spans="1:12" s="22" customFormat="1">
      <c r="A728" s="19"/>
      <c r="B728" s="20"/>
      <c r="C728" s="21"/>
      <c r="D728" s="21"/>
      <c r="K728" s="23"/>
      <c r="L728" s="24"/>
    </row>
    <row r="729" spans="1:12" s="22" customFormat="1">
      <c r="A729" s="19"/>
      <c r="B729" s="20"/>
      <c r="C729" s="21"/>
      <c r="D729" s="21"/>
      <c r="K729" s="23"/>
      <c r="L729" s="24"/>
    </row>
    <row r="730" spans="1:12" s="22" customFormat="1">
      <c r="A730" s="19"/>
      <c r="B730" s="20"/>
      <c r="C730" s="21"/>
      <c r="D730" s="21"/>
      <c r="K730" s="23"/>
      <c r="L730" s="24"/>
    </row>
    <row r="731" spans="1:12" s="22" customFormat="1">
      <c r="A731" s="19"/>
      <c r="B731" s="20"/>
      <c r="C731" s="21"/>
      <c r="D731" s="21"/>
      <c r="K731" s="23"/>
      <c r="L731" s="24"/>
    </row>
    <row r="732" spans="1:12" s="22" customFormat="1">
      <c r="A732" s="19"/>
      <c r="B732" s="20"/>
      <c r="C732" s="21"/>
      <c r="D732" s="21"/>
      <c r="K732" s="23"/>
      <c r="L732" s="24"/>
    </row>
    <row r="733" spans="1:12" s="22" customFormat="1">
      <c r="A733" s="19"/>
      <c r="B733" s="20"/>
      <c r="C733" s="21"/>
      <c r="D733" s="21"/>
      <c r="K733" s="23"/>
      <c r="L733" s="24"/>
    </row>
    <row r="734" spans="1:12" s="22" customFormat="1">
      <c r="A734" s="19"/>
      <c r="B734" s="20"/>
      <c r="C734" s="21"/>
      <c r="D734" s="21"/>
      <c r="K734" s="23"/>
      <c r="L734" s="24"/>
    </row>
    <row r="735" spans="1:12" s="22" customFormat="1">
      <c r="A735" s="19"/>
      <c r="B735" s="20"/>
      <c r="C735" s="21"/>
      <c r="D735" s="21"/>
      <c r="K735" s="23"/>
      <c r="L735" s="24"/>
    </row>
    <row r="736" spans="1:12" s="22" customFormat="1">
      <c r="A736" s="19"/>
      <c r="B736" s="20"/>
      <c r="C736" s="21"/>
      <c r="D736" s="21"/>
      <c r="K736" s="23"/>
      <c r="L736" s="24"/>
    </row>
    <row r="737" spans="1:12" s="22" customFormat="1">
      <c r="A737" s="19"/>
      <c r="B737" s="20"/>
      <c r="C737" s="21"/>
      <c r="D737" s="21"/>
      <c r="K737" s="23"/>
      <c r="L737" s="24"/>
    </row>
    <row r="738" spans="1:12" s="22" customFormat="1">
      <c r="A738" s="19"/>
      <c r="B738" s="20"/>
      <c r="C738" s="21"/>
      <c r="D738" s="21"/>
      <c r="K738" s="23"/>
      <c r="L738" s="24"/>
    </row>
    <row r="739" spans="1:12" s="22" customFormat="1">
      <c r="A739" s="19"/>
      <c r="B739" s="20"/>
      <c r="C739" s="21"/>
      <c r="D739" s="21"/>
      <c r="K739" s="23"/>
      <c r="L739" s="24"/>
    </row>
    <row r="740" spans="1:12" s="22" customFormat="1">
      <c r="A740" s="19"/>
      <c r="B740" s="20"/>
      <c r="C740" s="21"/>
      <c r="D740" s="21"/>
      <c r="K740" s="23"/>
      <c r="L740" s="24"/>
    </row>
    <row r="741" spans="1:12" s="22" customFormat="1">
      <c r="A741" s="19"/>
      <c r="B741" s="20"/>
      <c r="C741" s="21"/>
      <c r="D741" s="21"/>
      <c r="K741" s="23"/>
      <c r="L741" s="24"/>
    </row>
    <row r="742" spans="1:12" s="22" customFormat="1">
      <c r="A742" s="19"/>
      <c r="B742" s="20"/>
      <c r="C742" s="21"/>
      <c r="D742" s="21"/>
      <c r="K742" s="23"/>
      <c r="L742" s="24"/>
    </row>
    <row r="743" spans="1:12" s="22" customFormat="1">
      <c r="A743" s="19"/>
      <c r="B743" s="20"/>
      <c r="C743" s="21"/>
      <c r="D743" s="21"/>
      <c r="K743" s="23"/>
      <c r="L743" s="24"/>
    </row>
    <row r="744" spans="1:12" s="22" customFormat="1">
      <c r="A744" s="19"/>
      <c r="B744" s="20"/>
      <c r="C744" s="21"/>
      <c r="D744" s="21"/>
      <c r="K744" s="23"/>
      <c r="L744" s="24"/>
    </row>
    <row r="745" spans="1:12" s="22" customFormat="1">
      <c r="A745" s="19"/>
      <c r="B745" s="20"/>
      <c r="C745" s="21"/>
      <c r="D745" s="21"/>
      <c r="K745" s="23"/>
      <c r="L745" s="24"/>
    </row>
    <row r="746" spans="1:12" s="22" customFormat="1">
      <c r="A746" s="19"/>
      <c r="B746" s="20"/>
      <c r="C746" s="21"/>
      <c r="D746" s="21"/>
      <c r="K746" s="23"/>
      <c r="L746" s="24"/>
    </row>
    <row r="747" spans="1:12" s="22" customFormat="1">
      <c r="A747" s="19"/>
      <c r="B747" s="20"/>
      <c r="C747" s="21"/>
      <c r="D747" s="21"/>
      <c r="K747" s="23"/>
      <c r="L747" s="24"/>
    </row>
    <row r="748" spans="1:12" s="22" customFormat="1">
      <c r="A748" s="19"/>
      <c r="B748" s="20"/>
      <c r="C748" s="21"/>
      <c r="D748" s="21"/>
      <c r="K748" s="23"/>
      <c r="L748" s="24"/>
    </row>
    <row r="749" spans="1:12" s="22" customFormat="1">
      <c r="A749" s="19"/>
      <c r="B749" s="20"/>
      <c r="C749" s="21"/>
      <c r="D749" s="21"/>
      <c r="K749" s="23"/>
      <c r="L749" s="24"/>
    </row>
    <row r="750" spans="1:12" s="22" customFormat="1">
      <c r="A750" s="19"/>
      <c r="B750" s="20"/>
      <c r="C750" s="21"/>
      <c r="D750" s="21"/>
      <c r="K750" s="23"/>
      <c r="L750" s="24"/>
    </row>
    <row r="751" spans="1:12" s="22" customFormat="1">
      <c r="A751" s="19"/>
      <c r="B751" s="20"/>
      <c r="C751" s="21"/>
      <c r="D751" s="21"/>
      <c r="K751" s="23"/>
      <c r="L751" s="24"/>
    </row>
    <row r="752" spans="1:12" s="22" customFormat="1">
      <c r="A752" s="19"/>
      <c r="B752" s="20"/>
      <c r="C752" s="21"/>
      <c r="D752" s="21"/>
      <c r="K752" s="23"/>
      <c r="L752" s="24"/>
    </row>
    <row r="753" spans="1:12" s="22" customFormat="1">
      <c r="A753" s="19"/>
      <c r="B753" s="20"/>
      <c r="C753" s="21"/>
      <c r="D753" s="21"/>
      <c r="K753" s="23"/>
      <c r="L753" s="24"/>
    </row>
    <row r="754" spans="1:12" s="22" customFormat="1">
      <c r="A754" s="19"/>
      <c r="B754" s="20"/>
      <c r="C754" s="21"/>
      <c r="D754" s="21"/>
      <c r="K754" s="23"/>
      <c r="L754" s="24"/>
    </row>
    <row r="755" spans="1:12" s="22" customFormat="1">
      <c r="A755" s="19"/>
      <c r="B755" s="20"/>
      <c r="C755" s="21"/>
      <c r="D755" s="21"/>
      <c r="K755" s="23"/>
      <c r="L755" s="24"/>
    </row>
    <row r="756" spans="1:12" s="22" customFormat="1">
      <c r="A756" s="19"/>
      <c r="B756" s="20"/>
      <c r="C756" s="21"/>
      <c r="D756" s="21"/>
      <c r="K756" s="23"/>
      <c r="L756" s="24"/>
    </row>
    <row r="757" spans="1:12" s="22" customFormat="1">
      <c r="A757" s="19"/>
      <c r="B757" s="20"/>
      <c r="C757" s="21"/>
      <c r="D757" s="21"/>
      <c r="K757" s="23"/>
      <c r="L757" s="24"/>
    </row>
    <row r="758" spans="1:12" s="22" customFormat="1">
      <c r="A758" s="19"/>
      <c r="B758" s="20"/>
      <c r="C758" s="21"/>
      <c r="D758" s="21"/>
      <c r="K758" s="23"/>
      <c r="L758" s="24"/>
    </row>
    <row r="759" spans="1:12" s="22" customFormat="1">
      <c r="A759" s="19"/>
      <c r="B759" s="20"/>
      <c r="C759" s="21"/>
      <c r="D759" s="21"/>
      <c r="K759" s="23"/>
      <c r="L759" s="24"/>
    </row>
    <row r="760" spans="1:12" s="22" customFormat="1">
      <c r="A760" s="19"/>
      <c r="B760" s="20"/>
      <c r="C760" s="21"/>
      <c r="D760" s="21"/>
      <c r="K760" s="23"/>
      <c r="L760" s="24"/>
    </row>
    <row r="761" spans="1:12" s="22" customFormat="1">
      <c r="A761" s="19"/>
      <c r="B761" s="20"/>
      <c r="C761" s="21"/>
      <c r="D761" s="21"/>
      <c r="K761" s="23"/>
      <c r="L761" s="24"/>
    </row>
    <row r="762" spans="1:12" s="22" customFormat="1">
      <c r="A762" s="19"/>
      <c r="B762" s="20"/>
      <c r="C762" s="21"/>
      <c r="D762" s="21"/>
      <c r="K762" s="23"/>
      <c r="L762" s="24"/>
    </row>
    <row r="763" spans="1:12" s="22" customFormat="1">
      <c r="A763" s="19"/>
      <c r="B763" s="20"/>
      <c r="C763" s="21"/>
      <c r="D763" s="21"/>
      <c r="K763" s="23"/>
      <c r="L763" s="24"/>
    </row>
    <row r="764" spans="1:12" s="22" customFormat="1">
      <c r="A764" s="19"/>
      <c r="B764" s="20"/>
      <c r="C764" s="21"/>
      <c r="D764" s="21"/>
      <c r="K764" s="23"/>
      <c r="L764" s="24"/>
    </row>
    <row r="765" spans="1:12" s="22" customFormat="1">
      <c r="A765" s="19"/>
      <c r="B765" s="20"/>
      <c r="C765" s="21"/>
      <c r="D765" s="21"/>
      <c r="K765" s="23"/>
      <c r="L765" s="24"/>
    </row>
    <row r="766" spans="1:12" s="22" customFormat="1">
      <c r="A766" s="19"/>
      <c r="B766" s="20"/>
      <c r="C766" s="21"/>
      <c r="D766" s="21"/>
      <c r="K766" s="23"/>
      <c r="L766" s="24"/>
    </row>
    <row r="767" spans="1:12" s="22" customFormat="1">
      <c r="A767" s="19"/>
      <c r="B767" s="20"/>
      <c r="C767" s="21"/>
      <c r="D767" s="21"/>
      <c r="K767" s="23"/>
      <c r="L767" s="24"/>
    </row>
    <row r="768" spans="1:12" s="22" customFormat="1">
      <c r="A768" s="19"/>
      <c r="B768" s="20"/>
      <c r="C768" s="21"/>
      <c r="D768" s="21"/>
      <c r="K768" s="23"/>
      <c r="L768" s="24"/>
    </row>
    <row r="769" spans="1:12" s="22" customFormat="1">
      <c r="A769" s="19"/>
      <c r="B769" s="20"/>
      <c r="C769" s="21"/>
      <c r="D769" s="21"/>
      <c r="K769" s="23"/>
      <c r="L769" s="24"/>
    </row>
    <row r="770" spans="1:12" s="22" customFormat="1">
      <c r="A770" s="19"/>
      <c r="B770" s="20"/>
      <c r="C770" s="21"/>
      <c r="D770" s="21"/>
      <c r="K770" s="23"/>
      <c r="L770" s="24"/>
    </row>
    <row r="771" spans="1:12" s="22" customFormat="1">
      <c r="A771" s="19"/>
      <c r="B771" s="20"/>
      <c r="C771" s="21"/>
      <c r="D771" s="21"/>
      <c r="K771" s="23"/>
      <c r="L771" s="24"/>
    </row>
    <row r="772" spans="1:12" s="22" customFormat="1">
      <c r="A772" s="19"/>
      <c r="B772" s="20"/>
      <c r="C772" s="21"/>
      <c r="D772" s="21"/>
      <c r="K772" s="23"/>
      <c r="L772" s="24"/>
    </row>
    <row r="773" spans="1:12" s="22" customFormat="1">
      <c r="A773" s="19"/>
      <c r="B773" s="20"/>
      <c r="C773" s="21"/>
      <c r="D773" s="21"/>
      <c r="K773" s="23"/>
      <c r="L773" s="24"/>
    </row>
    <row r="774" spans="1:12" s="22" customFormat="1">
      <c r="A774" s="19"/>
      <c r="B774" s="20"/>
      <c r="C774" s="21"/>
      <c r="D774" s="21"/>
      <c r="K774" s="23"/>
      <c r="L774" s="24"/>
    </row>
    <row r="775" spans="1:12" s="22" customFormat="1">
      <c r="A775" s="19"/>
      <c r="B775" s="20"/>
      <c r="C775" s="21"/>
      <c r="D775" s="21"/>
      <c r="K775" s="23"/>
      <c r="L775" s="24"/>
    </row>
    <row r="776" spans="1:12" s="22" customFormat="1">
      <c r="A776" s="19"/>
      <c r="B776" s="20"/>
      <c r="C776" s="21"/>
      <c r="D776" s="21"/>
      <c r="K776" s="23"/>
      <c r="L776" s="24"/>
    </row>
    <row r="777" spans="1:12" s="22" customFormat="1">
      <c r="A777" s="19"/>
      <c r="B777" s="20"/>
      <c r="C777" s="21"/>
      <c r="D777" s="21"/>
      <c r="K777" s="23"/>
      <c r="L777" s="24"/>
    </row>
    <row r="778" spans="1:12" s="22" customFormat="1">
      <c r="A778" s="19"/>
      <c r="B778" s="20"/>
      <c r="C778" s="21"/>
      <c r="D778" s="21"/>
      <c r="K778" s="23"/>
      <c r="L778" s="24"/>
    </row>
    <row r="779" spans="1:12" s="22" customFormat="1">
      <c r="A779" s="19"/>
      <c r="B779" s="20"/>
      <c r="C779" s="21"/>
      <c r="D779" s="21"/>
      <c r="K779" s="23"/>
      <c r="L779" s="24"/>
    </row>
    <row r="780" spans="1:12" s="22" customFormat="1">
      <c r="A780" s="19"/>
      <c r="B780" s="20"/>
      <c r="C780" s="21"/>
      <c r="D780" s="21"/>
      <c r="K780" s="23"/>
      <c r="L780" s="24"/>
    </row>
    <row r="781" spans="1:12" s="22" customFormat="1">
      <c r="A781" s="19"/>
      <c r="B781" s="20"/>
      <c r="C781" s="21"/>
      <c r="D781" s="21"/>
      <c r="K781" s="23"/>
      <c r="L781" s="24"/>
    </row>
    <row r="782" spans="1:12" s="22" customFormat="1">
      <c r="A782" s="19"/>
      <c r="B782" s="20"/>
      <c r="C782" s="21"/>
      <c r="D782" s="21"/>
      <c r="K782" s="23"/>
      <c r="L782" s="24"/>
    </row>
    <row r="783" spans="1:12" s="22" customFormat="1">
      <c r="A783" s="19"/>
      <c r="B783" s="20"/>
      <c r="C783" s="21"/>
      <c r="D783" s="21"/>
      <c r="K783" s="23"/>
      <c r="L783" s="24"/>
    </row>
    <row r="784" spans="1:12" s="22" customFormat="1">
      <c r="A784" s="19"/>
      <c r="B784" s="20"/>
      <c r="C784" s="21"/>
      <c r="D784" s="21"/>
      <c r="K784" s="23"/>
      <c r="L784" s="24"/>
    </row>
    <row r="785" spans="1:12" s="22" customFormat="1">
      <c r="A785" s="19"/>
      <c r="B785" s="20"/>
      <c r="C785" s="21"/>
      <c r="D785" s="21"/>
      <c r="K785" s="23"/>
      <c r="L785" s="24"/>
    </row>
    <row r="786" spans="1:12" s="22" customFormat="1">
      <c r="A786" s="19"/>
      <c r="B786" s="20"/>
      <c r="C786" s="21"/>
      <c r="D786" s="21"/>
      <c r="K786" s="23"/>
      <c r="L786" s="24"/>
    </row>
    <row r="787" spans="1:12" s="22" customFormat="1">
      <c r="A787" s="19"/>
      <c r="B787" s="20"/>
      <c r="C787" s="21"/>
      <c r="D787" s="21"/>
      <c r="K787" s="23"/>
      <c r="L787" s="24"/>
    </row>
    <row r="788" spans="1:12" s="22" customFormat="1">
      <c r="A788" s="19"/>
      <c r="B788" s="20"/>
      <c r="C788" s="21"/>
      <c r="D788" s="21"/>
      <c r="K788" s="23"/>
      <c r="L788" s="24"/>
    </row>
    <row r="789" spans="1:12" s="22" customFormat="1">
      <c r="A789" s="19"/>
      <c r="B789" s="20"/>
      <c r="C789" s="21"/>
      <c r="D789" s="21"/>
      <c r="K789" s="23"/>
      <c r="L789" s="24"/>
    </row>
    <row r="790" spans="1:12" s="22" customFormat="1">
      <c r="A790" s="19"/>
      <c r="B790" s="20"/>
      <c r="C790" s="21"/>
      <c r="D790" s="21"/>
      <c r="K790" s="23"/>
      <c r="L790" s="24"/>
    </row>
    <row r="791" spans="1:12" s="22" customFormat="1">
      <c r="A791" s="19"/>
      <c r="B791" s="20"/>
      <c r="C791" s="21"/>
      <c r="D791" s="21"/>
      <c r="K791" s="23"/>
      <c r="L791" s="24"/>
    </row>
    <row r="792" spans="1:12" s="22" customFormat="1">
      <c r="A792" s="19"/>
      <c r="B792" s="20"/>
      <c r="C792" s="21"/>
      <c r="D792" s="21"/>
      <c r="K792" s="23"/>
      <c r="L792" s="24"/>
    </row>
    <row r="793" spans="1:12" s="22" customFormat="1">
      <c r="A793" s="19"/>
      <c r="B793" s="20"/>
      <c r="C793" s="21"/>
      <c r="D793" s="21"/>
      <c r="K793" s="23"/>
      <c r="L793" s="24"/>
    </row>
    <row r="794" spans="1:12" s="22" customFormat="1">
      <c r="A794" s="19"/>
      <c r="B794" s="20"/>
      <c r="C794" s="21"/>
      <c r="D794" s="21"/>
      <c r="K794" s="23"/>
      <c r="L794" s="24"/>
    </row>
    <row r="795" spans="1:12" s="22" customFormat="1">
      <c r="A795" s="19"/>
      <c r="B795" s="20"/>
      <c r="C795" s="21"/>
      <c r="D795" s="21"/>
      <c r="K795" s="23"/>
      <c r="L795" s="24"/>
    </row>
    <row r="796" spans="1:12" s="22" customFormat="1">
      <c r="A796" s="19"/>
      <c r="B796" s="20"/>
      <c r="C796" s="21"/>
      <c r="D796" s="21"/>
      <c r="K796" s="23"/>
      <c r="L796" s="24"/>
    </row>
    <row r="797" spans="1:12" s="22" customFormat="1">
      <c r="A797" s="19"/>
      <c r="B797" s="20"/>
      <c r="C797" s="21"/>
      <c r="D797" s="21"/>
      <c r="K797" s="23"/>
      <c r="L797" s="24"/>
    </row>
    <row r="798" spans="1:12" s="22" customFormat="1">
      <c r="A798" s="19"/>
      <c r="B798" s="20"/>
      <c r="C798" s="21"/>
      <c r="D798" s="21"/>
      <c r="K798" s="23"/>
      <c r="L798" s="24"/>
    </row>
    <row r="799" spans="1:12" s="22" customFormat="1">
      <c r="A799" s="19"/>
      <c r="B799" s="20"/>
      <c r="C799" s="21"/>
      <c r="D799" s="21"/>
      <c r="K799" s="23"/>
      <c r="L799" s="24"/>
    </row>
    <row r="800" spans="1:12" s="22" customFormat="1">
      <c r="A800" s="19"/>
      <c r="B800" s="20"/>
      <c r="C800" s="21"/>
      <c r="D800" s="21"/>
      <c r="K800" s="23"/>
      <c r="L800" s="24"/>
    </row>
    <row r="801" spans="1:12" s="22" customFormat="1">
      <c r="A801" s="19"/>
      <c r="B801" s="20"/>
      <c r="C801" s="21"/>
      <c r="D801" s="21"/>
      <c r="K801" s="23"/>
      <c r="L801" s="24"/>
    </row>
    <row r="802" spans="1:12" s="22" customFormat="1">
      <c r="A802" s="19"/>
      <c r="B802" s="20"/>
      <c r="C802" s="21"/>
      <c r="D802" s="21"/>
      <c r="K802" s="23"/>
      <c r="L802" s="24"/>
    </row>
    <row r="803" spans="1:12" s="22" customFormat="1">
      <c r="A803" s="19"/>
      <c r="B803" s="20"/>
      <c r="C803" s="21"/>
      <c r="D803" s="21"/>
      <c r="K803" s="23"/>
      <c r="L803" s="24"/>
    </row>
    <row r="804" spans="1:12" s="22" customFormat="1">
      <c r="A804" s="19"/>
      <c r="B804" s="20"/>
      <c r="C804" s="21"/>
      <c r="D804" s="21"/>
      <c r="K804" s="23"/>
      <c r="L804" s="24"/>
    </row>
    <row r="805" spans="1:12" s="22" customFormat="1">
      <c r="A805" s="19"/>
      <c r="B805" s="20"/>
      <c r="C805" s="21"/>
      <c r="D805" s="21"/>
      <c r="K805" s="23"/>
      <c r="L805" s="24"/>
    </row>
    <row r="806" spans="1:12" s="22" customFormat="1">
      <c r="A806" s="19"/>
      <c r="B806" s="20"/>
      <c r="C806" s="21"/>
      <c r="D806" s="21"/>
      <c r="K806" s="23"/>
      <c r="L806" s="24"/>
    </row>
    <row r="807" spans="1:12" s="22" customFormat="1">
      <c r="A807" s="19"/>
      <c r="B807" s="20"/>
      <c r="C807" s="21"/>
      <c r="D807" s="21"/>
      <c r="K807" s="23"/>
      <c r="L807" s="24"/>
    </row>
    <row r="808" spans="1:12" s="22" customFormat="1">
      <c r="A808" s="19"/>
      <c r="B808" s="20"/>
      <c r="C808" s="21"/>
      <c r="D808" s="21"/>
      <c r="K808" s="23"/>
      <c r="L808" s="24"/>
    </row>
    <row r="809" spans="1:12" s="22" customFormat="1">
      <c r="A809" s="19"/>
      <c r="B809" s="20"/>
      <c r="C809" s="21"/>
      <c r="D809" s="21"/>
      <c r="K809" s="23"/>
      <c r="L809" s="24"/>
    </row>
    <row r="810" spans="1:12" s="22" customFormat="1">
      <c r="A810" s="19"/>
      <c r="B810" s="20"/>
      <c r="C810" s="21"/>
      <c r="D810" s="21"/>
      <c r="K810" s="23"/>
      <c r="L810" s="24"/>
    </row>
    <row r="811" spans="1:12" s="22" customFormat="1">
      <c r="A811" s="19"/>
      <c r="B811" s="20"/>
      <c r="C811" s="21"/>
      <c r="D811" s="21"/>
      <c r="K811" s="23"/>
      <c r="L811" s="24"/>
    </row>
    <row r="812" spans="1:12" s="22" customFormat="1">
      <c r="A812" s="19"/>
      <c r="B812" s="20"/>
      <c r="C812" s="21"/>
      <c r="D812" s="21"/>
      <c r="K812" s="23"/>
      <c r="L812" s="24"/>
    </row>
    <row r="813" spans="1:12" s="22" customFormat="1">
      <c r="A813" s="19"/>
      <c r="B813" s="20"/>
      <c r="C813" s="21"/>
      <c r="D813" s="21"/>
      <c r="K813" s="23"/>
      <c r="L813" s="24"/>
    </row>
    <row r="814" spans="1:12" s="22" customFormat="1">
      <c r="A814" s="19"/>
      <c r="B814" s="20"/>
      <c r="C814" s="21"/>
      <c r="D814" s="21"/>
      <c r="K814" s="23"/>
      <c r="L814" s="24"/>
    </row>
    <row r="815" spans="1:12" s="22" customFormat="1">
      <c r="A815" s="19"/>
      <c r="B815" s="20"/>
      <c r="C815" s="21"/>
      <c r="D815" s="21"/>
      <c r="K815" s="23"/>
      <c r="L815" s="24"/>
    </row>
    <row r="816" spans="1:12" s="22" customFormat="1">
      <c r="A816" s="19"/>
      <c r="B816" s="20"/>
      <c r="C816" s="21"/>
      <c r="D816" s="21"/>
      <c r="K816" s="23"/>
      <c r="L816" s="24"/>
    </row>
    <row r="817" spans="1:12" s="22" customFormat="1">
      <c r="A817" s="19"/>
      <c r="B817" s="20"/>
      <c r="C817" s="21"/>
      <c r="D817" s="21"/>
      <c r="K817" s="23"/>
      <c r="L817" s="24"/>
    </row>
    <row r="818" spans="1:12" s="22" customFormat="1">
      <c r="A818" s="19"/>
      <c r="B818" s="20"/>
      <c r="C818" s="21"/>
      <c r="D818" s="21"/>
      <c r="K818" s="23"/>
      <c r="L818" s="24"/>
    </row>
    <row r="819" spans="1:12" s="22" customFormat="1">
      <c r="A819" s="19"/>
      <c r="B819" s="20"/>
      <c r="C819" s="21"/>
      <c r="D819" s="21"/>
      <c r="K819" s="23"/>
      <c r="L819" s="24"/>
    </row>
    <row r="820" spans="1:12" s="22" customFormat="1">
      <c r="A820" s="19"/>
      <c r="B820" s="20"/>
      <c r="C820" s="21"/>
      <c r="D820" s="21"/>
      <c r="K820" s="23"/>
      <c r="L820" s="24"/>
    </row>
    <row r="821" spans="1:12" s="22" customFormat="1">
      <c r="A821" s="19"/>
      <c r="B821" s="20"/>
      <c r="C821" s="21"/>
      <c r="D821" s="21"/>
      <c r="K821" s="23"/>
      <c r="L821" s="24"/>
    </row>
    <row r="822" spans="1:12" s="22" customFormat="1">
      <c r="A822" s="19"/>
      <c r="B822" s="20"/>
      <c r="C822" s="21"/>
      <c r="D822" s="21"/>
      <c r="K822" s="23"/>
      <c r="L822" s="24"/>
    </row>
    <row r="823" spans="1:12" s="22" customFormat="1">
      <c r="A823" s="19"/>
      <c r="B823" s="20"/>
      <c r="C823" s="21"/>
      <c r="D823" s="21"/>
      <c r="K823" s="23"/>
      <c r="L823" s="24"/>
    </row>
    <row r="824" spans="1:12" s="22" customFormat="1">
      <c r="A824" s="19"/>
      <c r="B824" s="20"/>
      <c r="C824" s="21"/>
      <c r="D824" s="21"/>
      <c r="K824" s="23"/>
      <c r="L824" s="24"/>
    </row>
    <row r="825" spans="1:12" s="22" customFormat="1">
      <c r="A825" s="19"/>
      <c r="B825" s="20"/>
      <c r="C825" s="21"/>
      <c r="D825" s="21"/>
      <c r="K825" s="23"/>
      <c r="L825" s="24"/>
    </row>
    <row r="826" spans="1:12" s="22" customFormat="1">
      <c r="A826" s="19"/>
      <c r="B826" s="20"/>
      <c r="C826" s="21"/>
      <c r="D826" s="21"/>
      <c r="K826" s="23"/>
      <c r="L826" s="24"/>
    </row>
    <row r="827" spans="1:12" s="22" customFormat="1">
      <c r="A827" s="19"/>
      <c r="B827" s="20"/>
      <c r="C827" s="21"/>
      <c r="D827" s="21"/>
      <c r="K827" s="23"/>
      <c r="L827" s="24"/>
    </row>
  </sheetData>
  <mergeCells count="6">
    <mergeCell ref="A2:N2"/>
    <mergeCell ref="L19:N19"/>
    <mergeCell ref="I20:K20"/>
    <mergeCell ref="L20:N20"/>
    <mergeCell ref="I21:K21"/>
    <mergeCell ref="L21:N21"/>
  </mergeCells>
  <phoneticPr fontId="12" type="noConversion"/>
  <hyperlinks>
    <hyperlink ref="D5" r:id="rId1" xr:uid="{00000000-0004-0000-0100-000000000000}"/>
    <hyperlink ref="D6:D16" r:id="rId2" display="myexcel111@gmail.com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L114"/>
  <sheetViews>
    <sheetView showZeros="0" zoomScale="90" zoomScaleNormal="90" workbookViewId="0">
      <selection activeCell="I16" sqref="I16"/>
    </sheetView>
  </sheetViews>
  <sheetFormatPr defaultColWidth="8.8984375" defaultRowHeight="16.8"/>
  <cols>
    <col min="1" max="1" width="5.59765625" style="30" customWidth="1"/>
    <col min="2" max="2" width="22.69921875" style="30" customWidth="1"/>
    <col min="3" max="3" width="30.69921875" style="34" customWidth="1"/>
    <col min="4" max="4" width="22.69921875" style="30" customWidth="1"/>
    <col min="5" max="5" width="5" style="30" hidden="1" customWidth="1"/>
    <col min="6" max="6" width="4.3984375" style="30" hidden="1" customWidth="1"/>
    <col min="7" max="7" width="18.69921875" style="30" hidden="1" customWidth="1"/>
    <col min="8" max="8" width="8.8984375" style="30"/>
    <col min="9" max="9" width="20.09765625" style="30" customWidth="1"/>
    <col min="10" max="10" width="10.296875" style="30" customWidth="1"/>
    <col min="11" max="16384" width="8.8984375" style="30"/>
  </cols>
  <sheetData>
    <row r="1" spans="1:12">
      <c r="A1" s="57" t="e">
        <f>COUNTBLANK(#REF!)</f>
        <v>#REF!</v>
      </c>
      <c r="C1" s="58" t="str">
        <f>C7</f>
        <v>NVKD</v>
      </c>
      <c r="G1" s="30" t="s">
        <v>35</v>
      </c>
      <c r="H1" s="33">
        <v>5</v>
      </c>
      <c r="J1" s="30" t="s">
        <v>62</v>
      </c>
      <c r="L1" s="30">
        <f>COUNT(D14:G14)</f>
        <v>1</v>
      </c>
    </row>
    <row r="2" spans="1:12">
      <c r="L2" s="30">
        <f>COUNT(D14:E14)</f>
        <v>1</v>
      </c>
    </row>
    <row r="3" spans="1:12" ht="19.5" customHeight="1">
      <c r="A3" s="54" t="s">
        <v>41</v>
      </c>
      <c r="B3" s="55"/>
      <c r="C3" s="55"/>
      <c r="D3" s="55"/>
      <c r="L3" s="30">
        <f>COUNT(D14:F14)</f>
        <v>1</v>
      </c>
    </row>
    <row r="5" spans="1:12">
      <c r="A5" s="36" t="s">
        <v>0</v>
      </c>
      <c r="B5" s="37" t="s">
        <v>36</v>
      </c>
      <c r="C5" s="38" t="s">
        <v>37</v>
      </c>
      <c r="D5" s="37" t="s">
        <v>38</v>
      </c>
    </row>
    <row r="6" spans="1:12">
      <c r="A6" s="39">
        <f>_xlfn.AGGREGATE(4,7,A$5:A5)+1</f>
        <v>1</v>
      </c>
      <c r="B6" s="40" t="s">
        <v>2</v>
      </c>
      <c r="C6" s="41" t="str">
        <f>VLOOKUP($H$1,BangLuong!$A$4:$N$16,2,0)</f>
        <v>Nguyễn Nguyệt Linh</v>
      </c>
      <c r="D6" s="40"/>
    </row>
    <row r="7" spans="1:12">
      <c r="A7" s="39">
        <f>_xlfn.AGGREGATE(4,7,A$5:A6)+1</f>
        <v>2</v>
      </c>
      <c r="B7" s="40" t="s">
        <v>3</v>
      </c>
      <c r="C7" s="41" t="str">
        <f>VLOOKUP($H$1,BangLuong!$A$4:$N$16,3,0)</f>
        <v>NVKD</v>
      </c>
      <c r="D7" s="40"/>
    </row>
    <row r="8" spans="1:12">
      <c r="A8" s="39">
        <f>_xlfn.AGGREGATE(4,7,A$5:A7)+1</f>
        <v>3</v>
      </c>
      <c r="B8" s="40" t="s">
        <v>4</v>
      </c>
      <c r="C8" s="41" t="str">
        <f>VLOOKUP($H$1,BangLuong!$A$4:$N$16,4,0)</f>
        <v>myexcel111@gmail.com</v>
      </c>
      <c r="D8" s="40"/>
    </row>
    <row r="9" spans="1:12" ht="33.6">
      <c r="A9" s="39">
        <f>_xlfn.AGGREGATE(4,7,A$5:A8)+1</f>
        <v>4</v>
      </c>
      <c r="B9" s="42" t="s">
        <v>5</v>
      </c>
      <c r="C9" s="43">
        <f>VLOOKUP($H$1,BangLuong!$A$4:$N$16,5,0)</f>
        <v>4500000</v>
      </c>
      <c r="D9" s="40"/>
      <c r="I9" s="50"/>
    </row>
    <row r="10" spans="1:12">
      <c r="A10" s="39">
        <f>_xlfn.AGGREGATE(4,7,A$5:A9)+1</f>
        <v>5</v>
      </c>
      <c r="B10" s="40" t="s">
        <v>6</v>
      </c>
      <c r="C10" s="43">
        <f>VLOOKUP($H$1,BangLuong!$A$4:$N$16,6,0)</f>
        <v>0</v>
      </c>
      <c r="D10" s="40"/>
    </row>
    <row r="11" spans="1:12">
      <c r="A11" s="39">
        <f>_xlfn.AGGREGATE(4,7,A$5:A10)+1</f>
        <v>6</v>
      </c>
      <c r="B11" s="40" t="s">
        <v>7</v>
      </c>
      <c r="C11" s="43">
        <f>VLOOKUP($H$1,BangLuong!$A$4:$N$16,7,0)</f>
        <v>800000</v>
      </c>
      <c r="D11" s="40"/>
    </row>
    <row r="12" spans="1:12">
      <c r="A12" s="39">
        <f>_xlfn.AGGREGATE(4,7,A$5:A11)+1</f>
        <v>7</v>
      </c>
      <c r="B12" s="40" t="s">
        <v>8</v>
      </c>
      <c r="C12" s="43">
        <f>VLOOKUP($H$1,BangLuong!$A$4:$N$16,8,0)</f>
        <v>500000</v>
      </c>
      <c r="D12" s="40"/>
    </row>
    <row r="13" spans="1:12">
      <c r="A13" s="39">
        <f>_xlfn.AGGREGATE(4,7,A$5:A12)+1</f>
        <v>8</v>
      </c>
      <c r="B13" s="40" t="s">
        <v>9</v>
      </c>
      <c r="C13" s="43">
        <f>VLOOKUP($H$1,BangLuong!$A$4:$N$16,9,0)</f>
        <v>500000</v>
      </c>
      <c r="D13" s="40"/>
    </row>
    <row r="14" spans="1:12" ht="33.6">
      <c r="A14" s="39">
        <f>_xlfn.AGGREGATE(4,7,A$5:A13)+1</f>
        <v>9</v>
      </c>
      <c r="B14" s="42" t="s">
        <v>10</v>
      </c>
      <c r="C14" s="46">
        <f>VLOOKUP($H$1,BangLuong!$A$4:$N$16,10,0)</f>
        <v>1000000</v>
      </c>
      <c r="D14" s="63">
        <f>C14</f>
        <v>1000000</v>
      </c>
    </row>
    <row r="15" spans="1:12" ht="33.6">
      <c r="A15" s="39">
        <f>_xlfn.AGGREGATE(4,7,A$5:A14)+1</f>
        <v>10</v>
      </c>
      <c r="B15" s="42" t="s">
        <v>11</v>
      </c>
      <c r="C15" s="43">
        <f>VLOOKUP($H$1,BangLuong!$A$4:$N$16,11,0)</f>
        <v>7300000</v>
      </c>
      <c r="D15" s="40"/>
    </row>
    <row r="16" spans="1:12">
      <c r="A16" s="39">
        <f>_xlfn.AGGREGATE(4,7,A$5:A15)+1</f>
        <v>11</v>
      </c>
      <c r="B16" s="40" t="s">
        <v>12</v>
      </c>
      <c r="C16" s="43">
        <f>VLOOKUP($H$1,BangLuong!$A$4:$N$16,12,0)</f>
        <v>472500</v>
      </c>
      <c r="D16" s="40"/>
    </row>
    <row r="17" spans="1:4" ht="33.6">
      <c r="A17" s="39">
        <f>_xlfn.AGGREGATE(4,7,A$5:A16)+1</f>
        <v>12</v>
      </c>
      <c r="B17" s="42" t="s">
        <v>13</v>
      </c>
      <c r="C17" s="43">
        <f>VLOOKUP($H$1,BangLuong!$A$4:$N$16,13,0)</f>
        <v>0</v>
      </c>
      <c r="D17" s="40"/>
    </row>
    <row r="18" spans="1:4">
      <c r="A18" s="39">
        <f>_xlfn.AGGREGATE(4,7,A$5:A17)+1</f>
        <v>13</v>
      </c>
      <c r="B18" s="40" t="s">
        <v>14</v>
      </c>
      <c r="C18" s="44">
        <f>VLOOKUP($H$1,BangLuong!$A$4:$N$16,14,0)</f>
        <v>6827500</v>
      </c>
      <c r="D18" s="40"/>
    </row>
    <row r="19" spans="1:4" ht="19.8" customHeight="1">
      <c r="A19" s="39">
        <f>_xlfn.AGGREGATE(4,7,A$5:A18)+1</f>
        <v>14</v>
      </c>
      <c r="B19" s="45" t="s">
        <v>38</v>
      </c>
      <c r="C19" s="60">
        <f>VLOOKUP(H1,BangLuong!A4:O17,15,0)</f>
        <v>0</v>
      </c>
      <c r="D19" s="61"/>
    </row>
    <row r="20" spans="1:4" ht="19.8" customHeight="1">
      <c r="A20" s="31"/>
      <c r="B20" s="49"/>
      <c r="C20" s="62"/>
    </row>
    <row r="21" spans="1:4" ht="19.8" customHeight="1">
      <c r="A21" s="31"/>
      <c r="B21" s="59" t="s">
        <v>40</v>
      </c>
      <c r="C21" s="35"/>
      <c r="D21" s="32" t="s">
        <v>39</v>
      </c>
    </row>
    <row r="22" spans="1:4">
      <c r="A22" s="31"/>
    </row>
    <row r="23" spans="1:4">
      <c r="A23" s="31"/>
    </row>
    <row r="24" spans="1:4">
      <c r="A24" s="31"/>
    </row>
    <row r="25" spans="1:4">
      <c r="A25" s="31"/>
    </row>
    <row r="26" spans="1:4">
      <c r="A26" s="31"/>
    </row>
    <row r="27" spans="1:4">
      <c r="A27" s="31"/>
    </row>
    <row r="28" spans="1:4">
      <c r="A28" s="31"/>
    </row>
    <row r="29" spans="1:4">
      <c r="A29" s="31"/>
    </row>
    <row r="30" spans="1:4">
      <c r="A30" s="31"/>
    </row>
    <row r="31" spans="1:4">
      <c r="A31" s="31"/>
    </row>
    <row r="32" spans="1:4">
      <c r="A32" s="31"/>
    </row>
    <row r="33" spans="1:1">
      <c r="A33" s="31"/>
    </row>
    <row r="34" spans="1:1">
      <c r="A34" s="31"/>
    </row>
    <row r="35" spans="1:1">
      <c r="A35" s="31"/>
    </row>
    <row r="36" spans="1:1">
      <c r="A36" s="31"/>
    </row>
    <row r="37" spans="1:1">
      <c r="A37" s="31"/>
    </row>
    <row r="38" spans="1:1">
      <c r="A38" s="31"/>
    </row>
    <row r="39" spans="1:1">
      <c r="A39" s="31"/>
    </row>
    <row r="40" spans="1:1">
      <c r="A40" s="31"/>
    </row>
    <row r="41" spans="1:1">
      <c r="A41" s="31"/>
    </row>
    <row r="42" spans="1:1">
      <c r="A42" s="31"/>
    </row>
    <row r="43" spans="1:1">
      <c r="A43" s="31"/>
    </row>
    <row r="44" spans="1:1">
      <c r="A44" s="31"/>
    </row>
    <row r="45" spans="1:1">
      <c r="A45" s="31"/>
    </row>
    <row r="46" spans="1:1">
      <c r="A46" s="31"/>
    </row>
    <row r="47" spans="1:1">
      <c r="A47" s="31"/>
    </row>
    <row r="48" spans="1:1">
      <c r="A48" s="31"/>
    </row>
    <row r="49" spans="1:1">
      <c r="A49" s="31"/>
    </row>
    <row r="50" spans="1:1">
      <c r="A50" s="31"/>
    </row>
    <row r="51" spans="1:1">
      <c r="A51" s="31"/>
    </row>
    <row r="52" spans="1:1">
      <c r="A52" s="31"/>
    </row>
    <row r="53" spans="1:1">
      <c r="A53" s="31"/>
    </row>
    <row r="54" spans="1:1">
      <c r="A54" s="31"/>
    </row>
    <row r="55" spans="1:1">
      <c r="A55" s="31"/>
    </row>
    <row r="56" spans="1:1">
      <c r="A56" s="31"/>
    </row>
    <row r="57" spans="1:1">
      <c r="A57" s="31"/>
    </row>
    <row r="58" spans="1:1">
      <c r="A58" s="31"/>
    </row>
    <row r="59" spans="1:1">
      <c r="A59" s="31"/>
    </row>
    <row r="60" spans="1:1">
      <c r="A60" s="31"/>
    </row>
    <row r="61" spans="1:1">
      <c r="A61" s="31"/>
    </row>
    <row r="62" spans="1:1">
      <c r="A62" s="31"/>
    </row>
    <row r="63" spans="1:1">
      <c r="A63" s="31"/>
    </row>
    <row r="64" spans="1:1">
      <c r="A64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</sheetData>
  <mergeCells count="2">
    <mergeCell ref="A3:D3"/>
    <mergeCell ref="C19:D19"/>
  </mergeCells>
  <phoneticPr fontId="12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SP1">
              <controlPr defaultSize="0" print="0" autoPict="0" macro="[1]!Spinner15_dChange">
                <anchor moveWithCells="1">
                  <from>
                    <xdr:col>6</xdr:col>
                    <xdr:colOff>1013460</xdr:colOff>
                    <xdr:row>5</xdr:row>
                    <xdr:rowOff>167640</xdr:rowOff>
                  </from>
                  <to>
                    <xdr:col>8</xdr:col>
                    <xdr:colOff>434340</xdr:colOff>
                    <xdr:row>11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DECEE-BC67-4F8B-80DA-814DFF547CBE}">
  <dimension ref="E1:H11"/>
  <sheetViews>
    <sheetView workbookViewId="0">
      <selection activeCell="F11" sqref="F11"/>
    </sheetView>
  </sheetViews>
  <sheetFormatPr defaultRowHeight="13.8"/>
  <sheetData>
    <row r="1" spans="5:8">
      <c r="H1" s="65">
        <v>0</v>
      </c>
    </row>
    <row r="5" spans="5:8" ht="30">
      <c r="E5" s="64" t="s">
        <v>67</v>
      </c>
    </row>
    <row r="6" spans="5:8" ht="41.4" customHeight="1">
      <c r="E6" s="64"/>
    </row>
    <row r="7" spans="5:8" ht="41.4" customHeight="1">
      <c r="E7" s="64" t="s">
        <v>63</v>
      </c>
    </row>
    <row r="8" spans="5:8" ht="41.4" customHeight="1">
      <c r="E8" s="64" t="s">
        <v>64</v>
      </c>
    </row>
    <row r="9" spans="5:8" ht="41.4" customHeight="1">
      <c r="E9" s="64" t="s">
        <v>65</v>
      </c>
    </row>
    <row r="10" spans="5:8" ht="40.200000000000003" customHeight="1">
      <c r="E10" s="64" t="s">
        <v>66</v>
      </c>
    </row>
    <row r="11" spans="5:8" ht="33.6" customHeight="1">
      <c r="E11" s="64" t="s">
        <v>70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SP1">
              <controlPr defaultSize="0" print="0" autoPict="0" macro="[1]!Spinner15_dChange">
                <anchor moveWithCells="1">
                  <from>
                    <xdr:col>1</xdr:col>
                    <xdr:colOff>434340</xdr:colOff>
                    <xdr:row>5</xdr:row>
                    <xdr:rowOff>152400</xdr:rowOff>
                  </from>
                  <to>
                    <xdr:col>3</xdr:col>
                    <xdr:colOff>152400</xdr:colOff>
                    <xdr:row>8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CC6F6-76A7-47C7-A6F8-61B16AE627A7}">
  <sheetPr codeName="Sheet2" filterMode="1"/>
  <dimension ref="A1:L202"/>
  <sheetViews>
    <sheetView showZeros="0" tabSelected="1" zoomScale="80" zoomScaleNormal="80" workbookViewId="0">
      <selection activeCell="G17" sqref="G17"/>
    </sheetView>
  </sheetViews>
  <sheetFormatPr defaultColWidth="8.8984375" defaultRowHeight="16.8"/>
  <cols>
    <col min="1" max="1" width="5.59765625" style="30" customWidth="1"/>
    <col min="2" max="2" width="22.69921875" style="30" customWidth="1"/>
    <col min="3" max="3" width="30.69921875" style="34" customWidth="1"/>
    <col min="4" max="4" width="22.69921875" style="30" customWidth="1"/>
    <col min="5" max="5" width="5" style="30" hidden="1" customWidth="1"/>
    <col min="6" max="6" width="4.3984375" style="30" customWidth="1"/>
    <col min="7" max="7" width="18.69921875" style="30" customWidth="1"/>
    <col min="8" max="8" width="8.8984375" style="30"/>
    <col min="9" max="9" width="20.09765625" style="30" customWidth="1"/>
    <col min="10" max="10" width="10.296875" style="30" customWidth="1"/>
    <col min="11" max="16384" width="8.8984375" style="30"/>
  </cols>
  <sheetData>
    <row r="1" spans="1:12">
      <c r="A1" s="57">
        <f>COUNTBLANK(A24:D37)</f>
        <v>4</v>
      </c>
      <c r="C1" s="56" t="str">
        <f>C7</f>
        <v>NVKD</v>
      </c>
      <c r="G1" s="30" t="s">
        <v>35</v>
      </c>
      <c r="H1" s="33">
        <v>5</v>
      </c>
      <c r="J1" s="30" t="s">
        <v>62</v>
      </c>
    </row>
    <row r="2" spans="1:12">
      <c r="I2" s="30">
        <f>COUNT(C5:D19)</f>
        <v>12</v>
      </c>
      <c r="L2" s="30">
        <f>COUNT(D14:E14)</f>
        <v>1</v>
      </c>
    </row>
    <row r="3" spans="1:12" ht="19.5" customHeight="1">
      <c r="A3" s="54" t="s">
        <v>41</v>
      </c>
      <c r="B3" s="55"/>
      <c r="C3" s="55"/>
      <c r="D3" s="55"/>
    </row>
    <row r="5" spans="1:12">
      <c r="A5" s="36" t="s">
        <v>0</v>
      </c>
      <c r="B5" s="37" t="s">
        <v>36</v>
      </c>
      <c r="C5" s="38" t="s">
        <v>37</v>
      </c>
      <c r="D5" s="37" t="s">
        <v>38</v>
      </c>
    </row>
    <row r="6" spans="1:12">
      <c r="A6" s="39">
        <f>_xlfn.AGGREGATE(4,7,A$5:A5)+1</f>
        <v>1</v>
      </c>
      <c r="B6" s="40" t="s">
        <v>2</v>
      </c>
      <c r="C6" s="41" t="str">
        <f>VLOOKUP($H$1,BangLuong!$A$4:$N$16,2,0)</f>
        <v>Nguyễn Nguyệt Linh</v>
      </c>
      <c r="D6" s="40"/>
    </row>
    <row r="7" spans="1:12">
      <c r="A7" s="39">
        <f>_xlfn.AGGREGATE(4,7,A$5:A6)+1</f>
        <v>2</v>
      </c>
      <c r="B7" s="40" t="s">
        <v>3</v>
      </c>
      <c r="C7" s="41" t="str">
        <f>VLOOKUP($H$1,BangLuong!$A$4:$N$16,3,0)</f>
        <v>NVKD</v>
      </c>
      <c r="D7" s="40"/>
    </row>
    <row r="8" spans="1:12">
      <c r="A8" s="39">
        <f>_xlfn.AGGREGATE(4,7,A$5:A7)+1</f>
        <v>3</v>
      </c>
      <c r="B8" s="40" t="s">
        <v>4</v>
      </c>
      <c r="C8" s="41" t="str">
        <f>VLOOKUP($H$1,BangLuong!$A$4:$N$16,4,0)</f>
        <v>myexcel111@gmail.com</v>
      </c>
      <c r="D8" s="40"/>
    </row>
    <row r="9" spans="1:12" ht="33.6">
      <c r="A9" s="39">
        <f>_xlfn.AGGREGATE(4,7,A$5:A8)+1</f>
        <v>4</v>
      </c>
      <c r="B9" s="42" t="s">
        <v>5</v>
      </c>
      <c r="C9" s="43">
        <f>VLOOKUP($H$1,BangLuong!$A$4:$N$16,5,0)</f>
        <v>4500000</v>
      </c>
      <c r="D9" s="40"/>
      <c r="I9" s="50"/>
    </row>
    <row r="10" spans="1:12">
      <c r="A10" s="39">
        <f>_xlfn.AGGREGATE(4,7,A$5:A9)+1</f>
        <v>5</v>
      </c>
      <c r="B10" s="40" t="s">
        <v>6</v>
      </c>
      <c r="C10" s="43">
        <f>VLOOKUP($H$1,BangLuong!$A$4:$N$16,6,0)</f>
        <v>0</v>
      </c>
      <c r="D10" s="40"/>
    </row>
    <row r="11" spans="1:12">
      <c r="A11" s="39">
        <f>_xlfn.AGGREGATE(4,7,A$5:A10)+1</f>
        <v>6</v>
      </c>
      <c r="B11" s="40" t="s">
        <v>7</v>
      </c>
      <c r="C11" s="43">
        <f>VLOOKUP($H$1,BangLuong!$A$4:$N$16,7,0)</f>
        <v>800000</v>
      </c>
      <c r="D11" s="40"/>
    </row>
    <row r="12" spans="1:12">
      <c r="A12" s="39">
        <f>_xlfn.AGGREGATE(4,7,A$5:A11)+1</f>
        <v>7</v>
      </c>
      <c r="B12" s="40" t="s">
        <v>8</v>
      </c>
      <c r="C12" s="43">
        <f>VLOOKUP($H$1,BangLuong!$A$4:$N$16,8,0)</f>
        <v>500000</v>
      </c>
      <c r="D12" s="40"/>
    </row>
    <row r="13" spans="1:12">
      <c r="A13" s="39">
        <f>_xlfn.AGGREGATE(4,7,A$5:A12)+1</f>
        <v>8</v>
      </c>
      <c r="B13" s="40" t="s">
        <v>9</v>
      </c>
      <c r="C13" s="43">
        <f>VLOOKUP($H$1,BangLuong!$A$4:$N$16,9,0)</f>
        <v>500000</v>
      </c>
      <c r="D13" s="40"/>
    </row>
    <row r="14" spans="1:12" ht="33.6">
      <c r="A14" s="39">
        <f>_xlfn.AGGREGATE(4,7,A$5:A13)+1</f>
        <v>9</v>
      </c>
      <c r="B14" s="42" t="s">
        <v>10</v>
      </c>
      <c r="C14" s="46">
        <f>VLOOKUP($H$1,BangLuong!$A$4:$N$16,10,0)</f>
        <v>1000000</v>
      </c>
      <c r="D14" s="63">
        <f>C14</f>
        <v>1000000</v>
      </c>
    </row>
    <row r="15" spans="1:12" ht="33.6">
      <c r="A15" s="39">
        <f>_xlfn.AGGREGATE(4,7,A$5:A14)+1</f>
        <v>10</v>
      </c>
      <c r="B15" s="42" t="s">
        <v>11</v>
      </c>
      <c r="C15" s="43">
        <f>VLOOKUP($H$1,BangLuong!$A$4:$N$16,11,0)</f>
        <v>7300000</v>
      </c>
      <c r="D15" s="40"/>
    </row>
    <row r="16" spans="1:12">
      <c r="A16" s="39">
        <f>_xlfn.AGGREGATE(4,7,A$5:A15)+1</f>
        <v>11</v>
      </c>
      <c r="B16" s="40" t="s">
        <v>12</v>
      </c>
      <c r="C16" s="43">
        <f>VLOOKUP($H$1,BangLuong!$A$4:$N$16,12,0)</f>
        <v>472500</v>
      </c>
      <c r="D16" s="40"/>
    </row>
    <row r="17" spans="1:4" ht="33.6">
      <c r="A17" s="39">
        <f>_xlfn.AGGREGATE(4,7,A$5:A16)+1</f>
        <v>12</v>
      </c>
      <c r="B17" s="42" t="s">
        <v>13</v>
      </c>
      <c r="C17" s="43">
        <f>VLOOKUP($H$1,BangLuong!$A$4:$N$16,13,0)</f>
        <v>0</v>
      </c>
      <c r="D17" s="40"/>
    </row>
    <row r="18" spans="1:4">
      <c r="A18" s="39">
        <f>_xlfn.AGGREGATE(4,7,A$5:A17)+1</f>
        <v>13</v>
      </c>
      <c r="B18" s="40" t="s">
        <v>14</v>
      </c>
      <c r="C18" s="44">
        <f>VLOOKUP($H$1,BangLuong!$A$4:$N$16,14,0)</f>
        <v>6827500</v>
      </c>
      <c r="D18" s="40"/>
    </row>
    <row r="19" spans="1:4" ht="19.8" customHeight="1">
      <c r="A19" s="39">
        <f>_xlfn.AGGREGATE(4,7,A$5:A18)+1</f>
        <v>14</v>
      </c>
      <c r="B19" s="45" t="s">
        <v>38</v>
      </c>
      <c r="C19" s="60">
        <f>VLOOKUP(H1,BangLuong!A4:O17,15,0)</f>
        <v>0</v>
      </c>
      <c r="D19" s="61"/>
    </row>
    <row r="20" spans="1:4" ht="19.8" customHeight="1">
      <c r="A20" s="31"/>
      <c r="B20" s="49"/>
      <c r="C20" s="62"/>
    </row>
    <row r="21" spans="1:4" ht="19.8" customHeight="1">
      <c r="A21" s="31"/>
      <c r="B21" s="59" t="s">
        <v>40</v>
      </c>
      <c r="C21" s="35"/>
      <c r="D21" s="32" t="s">
        <v>39</v>
      </c>
    </row>
    <row r="22" spans="1:4">
      <c r="A22" s="31"/>
    </row>
    <row r="23" spans="1:4">
      <c r="A23" s="31"/>
    </row>
    <row r="24" spans="1:4">
      <c r="A24" s="70" t="s">
        <v>0</v>
      </c>
      <c r="B24" s="71" t="s">
        <v>2</v>
      </c>
      <c r="C24" s="72" t="s">
        <v>3</v>
      </c>
      <c r="D24" s="72" t="s">
        <v>60</v>
      </c>
    </row>
    <row r="25" spans="1:4" hidden="1">
      <c r="A25" s="73">
        <f>_xlfn.AGGREGATE(4,7,A$24:A24)+1</f>
        <v>1</v>
      </c>
      <c r="B25" s="74" t="s">
        <v>48</v>
      </c>
      <c r="C25" s="75" t="s">
        <v>15</v>
      </c>
      <c r="D25" s="76">
        <v>18100000</v>
      </c>
    </row>
    <row r="26" spans="1:4" hidden="1">
      <c r="A26" s="73">
        <f>_xlfn.AGGREGATE(4,7,A$24:A25)+1</f>
        <v>1</v>
      </c>
      <c r="B26" s="74" t="s">
        <v>49</v>
      </c>
      <c r="C26" s="75" t="s">
        <v>17</v>
      </c>
      <c r="D26" s="76">
        <v>5300000</v>
      </c>
    </row>
    <row r="27" spans="1:4" hidden="1">
      <c r="A27" s="73">
        <f>_xlfn.AGGREGATE(4,7,A$24:A26)+1</f>
        <v>1</v>
      </c>
      <c r="B27" s="74" t="s">
        <v>50</v>
      </c>
      <c r="C27" s="75" t="s">
        <v>18</v>
      </c>
      <c r="D27" s="76">
        <v>6200000</v>
      </c>
    </row>
    <row r="28" spans="1:4" hidden="1">
      <c r="A28" s="73">
        <f>_xlfn.AGGREGATE(4,7,A$24:A27)+1</f>
        <v>1</v>
      </c>
      <c r="B28" s="74" t="s">
        <v>51</v>
      </c>
      <c r="C28" s="75" t="s">
        <v>19</v>
      </c>
      <c r="D28" s="76">
        <v>4800000</v>
      </c>
    </row>
    <row r="29" spans="1:4">
      <c r="A29" s="73">
        <f>_xlfn.AGGREGATE(4,7,A$24:A28)+1</f>
        <v>1</v>
      </c>
      <c r="B29" s="74" t="s">
        <v>52</v>
      </c>
      <c r="C29" s="75" t="s">
        <v>20</v>
      </c>
      <c r="D29" s="76">
        <v>7300000</v>
      </c>
    </row>
    <row r="30" spans="1:4" hidden="1">
      <c r="A30" s="73">
        <f>_xlfn.AGGREGATE(4,7,A$24:A29)+1</f>
        <v>2</v>
      </c>
      <c r="B30" s="74" t="s">
        <v>53</v>
      </c>
      <c r="C30" s="75" t="s">
        <v>21</v>
      </c>
      <c r="D30" s="76">
        <v>5700000</v>
      </c>
    </row>
    <row r="31" spans="1:4" hidden="1">
      <c r="A31" s="73">
        <f>_xlfn.AGGREGATE(4,7,A$24:A30)+1</f>
        <v>2</v>
      </c>
      <c r="B31" s="74" t="s">
        <v>54</v>
      </c>
      <c r="C31" s="75" t="s">
        <v>22</v>
      </c>
      <c r="D31" s="76">
        <v>13900000</v>
      </c>
    </row>
    <row r="32" spans="1:4" hidden="1">
      <c r="A32" s="73">
        <f>_xlfn.AGGREGATE(4,7,A$24:A31)+1</f>
        <v>2</v>
      </c>
      <c r="B32" s="74" t="s">
        <v>55</v>
      </c>
      <c r="C32" s="75" t="s">
        <v>23</v>
      </c>
      <c r="D32" s="76">
        <v>6000000</v>
      </c>
    </row>
    <row r="33" spans="1:4">
      <c r="A33" s="73">
        <f>_xlfn.AGGREGATE(4,7,A$24:A32)+1</f>
        <v>2</v>
      </c>
      <c r="B33" s="74" t="s">
        <v>56</v>
      </c>
      <c r="C33" s="75" t="s">
        <v>20</v>
      </c>
      <c r="D33" s="76">
        <v>6700000</v>
      </c>
    </row>
    <row r="34" spans="1:4">
      <c r="A34" s="73">
        <f>_xlfn.AGGREGATE(4,7,A$24:A33)+1</f>
        <v>3</v>
      </c>
      <c r="B34" s="74" t="s">
        <v>57</v>
      </c>
      <c r="C34" s="75" t="s">
        <v>20</v>
      </c>
      <c r="D34" s="76">
        <v>4100000</v>
      </c>
    </row>
    <row r="35" spans="1:4" hidden="1">
      <c r="A35" s="73">
        <f>_xlfn.AGGREGATE(4,7,A$24:A34)+1</f>
        <v>4</v>
      </c>
      <c r="B35" s="74" t="s">
        <v>58</v>
      </c>
      <c r="C35" s="75" t="s">
        <v>24</v>
      </c>
      <c r="D35" s="76">
        <v>14900000</v>
      </c>
    </row>
    <row r="36" spans="1:4">
      <c r="A36" s="73">
        <f>_xlfn.AGGREGATE(4,7,A$24:A35)+1</f>
        <v>4</v>
      </c>
      <c r="B36" s="74" t="s">
        <v>59</v>
      </c>
      <c r="C36" s="75" t="s">
        <v>20</v>
      </c>
      <c r="D36" s="76">
        <v>4100000</v>
      </c>
    </row>
    <row r="37" spans="1:4" ht="10.199999999999999" hidden="1" customHeight="1">
      <c r="A37" s="66"/>
      <c r="B37" s="67"/>
      <c r="C37" s="68"/>
      <c r="D37" s="69"/>
    </row>
    <row r="38" spans="1:4">
      <c r="A38" s="16"/>
      <c r="B38" s="17" t="s">
        <v>25</v>
      </c>
      <c r="C38" s="17"/>
      <c r="D38" s="18">
        <f>SUBTOTAL(9,D25:D37)</f>
        <v>22200000</v>
      </c>
    </row>
    <row r="39" spans="1:4">
      <c r="A39" s="31"/>
    </row>
    <row r="40" spans="1:4">
      <c r="A40" s="31"/>
    </row>
    <row r="41" spans="1:4">
      <c r="A41" s="31"/>
    </row>
    <row r="42" spans="1:4">
      <c r="A42" s="31"/>
    </row>
    <row r="43" spans="1:4">
      <c r="A43" s="31"/>
    </row>
    <row r="44" spans="1:4">
      <c r="A44" s="31"/>
    </row>
    <row r="45" spans="1:4">
      <c r="A45" s="31"/>
    </row>
    <row r="46" spans="1:4">
      <c r="A46" s="31"/>
    </row>
    <row r="47" spans="1:4">
      <c r="A47" s="31"/>
    </row>
    <row r="48" spans="1:4">
      <c r="A48" s="31"/>
    </row>
    <row r="49" spans="1:1">
      <c r="A49" s="31"/>
    </row>
    <row r="50" spans="1:1">
      <c r="A50" s="31"/>
    </row>
    <row r="51" spans="1:1">
      <c r="A51" s="31"/>
    </row>
    <row r="52" spans="1:1">
      <c r="A52" s="31"/>
    </row>
    <row r="53" spans="1:1">
      <c r="A53" s="31"/>
    </row>
    <row r="54" spans="1:1">
      <c r="A54" s="31"/>
    </row>
    <row r="55" spans="1:1">
      <c r="A55" s="31"/>
    </row>
    <row r="56" spans="1:1">
      <c r="A56" s="31"/>
    </row>
    <row r="57" spans="1:1">
      <c r="A57" s="31"/>
    </row>
    <row r="58" spans="1:1">
      <c r="A58" s="31"/>
    </row>
    <row r="59" spans="1:1">
      <c r="A59" s="31"/>
    </row>
    <row r="60" spans="1:1">
      <c r="A60" s="31"/>
    </row>
    <row r="61" spans="1:1">
      <c r="A61" s="31"/>
    </row>
    <row r="62" spans="1:1">
      <c r="A62" s="31"/>
    </row>
    <row r="63" spans="1:1">
      <c r="A63" s="31"/>
    </row>
    <row r="64" spans="1:1">
      <c r="A64" s="31"/>
    </row>
    <row r="65" spans="1:1">
      <c r="A65" s="31"/>
    </row>
    <row r="66" spans="1:1">
      <c r="A66" s="31"/>
    </row>
    <row r="67" spans="1:1">
      <c r="A67" s="31"/>
    </row>
    <row r="68" spans="1:1">
      <c r="A68" s="31"/>
    </row>
    <row r="69" spans="1:1">
      <c r="A69" s="31"/>
    </row>
    <row r="70" spans="1:1">
      <c r="A70" s="31"/>
    </row>
    <row r="71" spans="1:1">
      <c r="A71" s="31"/>
    </row>
    <row r="72" spans="1:1">
      <c r="A72" s="31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  <row r="82" spans="1:1">
      <c r="A82" s="31"/>
    </row>
    <row r="83" spans="1:1">
      <c r="A83" s="31"/>
    </row>
    <row r="84" spans="1:1">
      <c r="A84" s="31"/>
    </row>
    <row r="85" spans="1:1">
      <c r="A85" s="31"/>
    </row>
    <row r="86" spans="1:1">
      <c r="A86" s="31"/>
    </row>
    <row r="87" spans="1:1">
      <c r="A87" s="31"/>
    </row>
    <row r="88" spans="1:1">
      <c r="A88" s="31"/>
    </row>
    <row r="89" spans="1:1">
      <c r="A89" s="31"/>
    </row>
    <row r="90" spans="1:1">
      <c r="A90" s="31"/>
    </row>
    <row r="91" spans="1:1">
      <c r="A91" s="31"/>
    </row>
    <row r="92" spans="1:1">
      <c r="A92" s="31"/>
    </row>
    <row r="93" spans="1:1">
      <c r="A93" s="31"/>
    </row>
    <row r="94" spans="1:1">
      <c r="A94" s="31"/>
    </row>
    <row r="95" spans="1:1">
      <c r="A95" s="31"/>
    </row>
    <row r="96" spans="1:1">
      <c r="A96" s="31"/>
    </row>
    <row r="97" spans="1:1">
      <c r="A97" s="31"/>
    </row>
    <row r="98" spans="1:1">
      <c r="A98" s="31"/>
    </row>
    <row r="99" spans="1:1">
      <c r="A99" s="31"/>
    </row>
    <row r="100" spans="1:1">
      <c r="A100" s="31"/>
    </row>
    <row r="101" spans="1:1">
      <c r="A101" s="31"/>
    </row>
    <row r="102" spans="1:1">
      <c r="A102" s="31"/>
    </row>
    <row r="103" spans="1:1">
      <c r="A103" s="31"/>
    </row>
    <row r="104" spans="1:1">
      <c r="A104" s="31"/>
    </row>
    <row r="105" spans="1:1">
      <c r="A105" s="31"/>
    </row>
    <row r="106" spans="1:1">
      <c r="A106" s="31"/>
    </row>
    <row r="107" spans="1:1">
      <c r="A107" s="31"/>
    </row>
    <row r="108" spans="1:1">
      <c r="A108" s="31"/>
    </row>
    <row r="109" spans="1:1">
      <c r="A109" s="31"/>
    </row>
    <row r="110" spans="1:1">
      <c r="A110" s="31"/>
    </row>
    <row r="111" spans="1:1">
      <c r="A111" s="31"/>
    </row>
    <row r="112" spans="1:1">
      <c r="A112" s="31"/>
    </row>
    <row r="113" spans="1:1">
      <c r="A113" s="31"/>
    </row>
    <row r="114" spans="1:1">
      <c r="A114" s="31"/>
    </row>
    <row r="115" spans="1:1">
      <c r="A115" s="31"/>
    </row>
    <row r="116" spans="1:1">
      <c r="A116" s="31"/>
    </row>
    <row r="117" spans="1:1">
      <c r="A117" s="31"/>
    </row>
    <row r="118" spans="1:1">
      <c r="A118" s="31"/>
    </row>
    <row r="119" spans="1:1">
      <c r="A119" s="31"/>
    </row>
    <row r="120" spans="1:1">
      <c r="A120" s="31"/>
    </row>
    <row r="121" spans="1:1">
      <c r="A121" s="31"/>
    </row>
    <row r="122" spans="1:1">
      <c r="A122" s="31"/>
    </row>
    <row r="123" spans="1:1">
      <c r="A123" s="31"/>
    </row>
    <row r="124" spans="1:1">
      <c r="A124" s="31"/>
    </row>
    <row r="125" spans="1:1">
      <c r="A125" s="31"/>
    </row>
    <row r="126" spans="1:1">
      <c r="A126" s="31"/>
    </row>
    <row r="127" spans="1:1">
      <c r="A127" s="31"/>
    </row>
    <row r="128" spans="1:1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31"/>
    </row>
    <row r="184" spans="1:1">
      <c r="A184" s="31"/>
    </row>
    <row r="185" spans="1:1">
      <c r="A185" s="31"/>
    </row>
    <row r="186" spans="1:1">
      <c r="A186" s="31"/>
    </row>
    <row r="187" spans="1:1">
      <c r="A187" s="31"/>
    </row>
    <row r="188" spans="1:1">
      <c r="A188" s="31"/>
    </row>
    <row r="189" spans="1:1">
      <c r="A189" s="31"/>
    </row>
    <row r="190" spans="1:1">
      <c r="A190" s="31"/>
    </row>
    <row r="191" spans="1:1">
      <c r="A191" s="31"/>
    </row>
    <row r="192" spans="1:1">
      <c r="A192" s="31"/>
    </row>
    <row r="193" spans="1:1">
      <c r="A193" s="31"/>
    </row>
    <row r="194" spans="1:1">
      <c r="A194" s="31"/>
    </row>
    <row r="195" spans="1:1">
      <c r="A195" s="31"/>
    </row>
    <row r="196" spans="1:1">
      <c r="A196" s="31"/>
    </row>
    <row r="197" spans="1:1">
      <c r="A197" s="31"/>
    </row>
    <row r="198" spans="1:1">
      <c r="A198" s="31"/>
    </row>
    <row r="199" spans="1:1">
      <c r="A199" s="31"/>
    </row>
    <row r="200" spans="1:1">
      <c r="A200" s="31"/>
    </row>
    <row r="201" spans="1:1">
      <c r="A201" s="31"/>
    </row>
    <row r="202" spans="1:1">
      <c r="A202" s="31"/>
    </row>
  </sheetData>
  <autoFilter ref="A24:D37" xr:uid="{77ACC6F6-76A7-47C7-A6F8-61B16AE627A7}">
    <filterColumn colId="2">
      <filters>
        <filter val="NVKD"/>
      </filters>
    </filterColumn>
  </autoFilter>
  <mergeCells count="2">
    <mergeCell ref="A3:D3"/>
    <mergeCell ref="C19:D19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P1">
              <controlPr defaultSize="0" print="0" autoPict="0" macro="[1]!Spinner15_dChange">
                <anchor moveWithCells="1">
                  <from>
                    <xdr:col>6</xdr:col>
                    <xdr:colOff>175260</xdr:colOff>
                    <xdr:row>4</xdr:row>
                    <xdr:rowOff>15240</xdr:rowOff>
                  </from>
                  <to>
                    <xdr:col>6</xdr:col>
                    <xdr:colOff>960120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BangLuong</vt:lpstr>
      <vt:lpstr>TB MyExcel</vt:lpstr>
      <vt:lpstr>Sheet1</vt:lpstr>
      <vt:lpstr>AutoFilter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MACPC</cp:lastModifiedBy>
  <cp:revision/>
  <cp:lastPrinted>2023-03-18T06:37:17Z</cp:lastPrinted>
  <dcterms:created xsi:type="dcterms:W3CDTF">2017-05-12T04:24:36Z</dcterms:created>
  <dcterms:modified xsi:type="dcterms:W3CDTF">2023-08-24T16:28:23Z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