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MyExcel\MiniTool\FileViDu\HopDongLaoDong\Lap Uy Nhiem Chi\"/>
    </mc:Choice>
  </mc:AlternateContent>
  <bookViews>
    <workbookView xWindow="0" yWindow="0" windowWidth="23040" windowHeight="10632" activeTab="4"/>
  </bookViews>
  <sheets>
    <sheet name="Khach Hang" sheetId="4" r:id="rId1"/>
    <sheet name="Tempvtv1" sheetId="8" state="veryHidden" r:id="rId2"/>
    <sheet name="TempvtvNhaplieu" sheetId="9" state="veryHidden" r:id="rId3"/>
    <sheet name="(NhapLieu)" sheetId="7" r:id="rId4"/>
    <sheet name="(CSDL)" sheetId="6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7" l="1"/>
  <c r="H8" i="7" s="1"/>
  <c r="D14" i="7"/>
  <c r="G8" i="7" s="1"/>
  <c r="D13" i="7"/>
  <c r="F8" i="7" s="1"/>
  <c r="L8" i="7"/>
  <c r="J8" i="7"/>
  <c r="I8" i="7"/>
  <c r="E8" i="7"/>
  <c r="D8" i="7"/>
  <c r="C8" i="7"/>
  <c r="D18" i="7"/>
  <c r="K8" i="7" l="1"/>
</calcChain>
</file>

<file path=xl/sharedStrings.xml><?xml version="1.0" encoding="utf-8"?>
<sst xmlns="http://schemas.openxmlformats.org/spreadsheetml/2006/main" count="209" uniqueCount="146">
  <si>
    <t>Sè CT</t>
  </si>
  <si>
    <t>XNBLXD</t>
  </si>
  <si>
    <t>10201.00000.72977</t>
  </si>
  <si>
    <t>VIETTEL</t>
  </si>
  <si>
    <t>MINHCHINH</t>
  </si>
  <si>
    <t>291.406.300</t>
  </si>
  <si>
    <t>OVPP</t>
  </si>
  <si>
    <t>100.11.4851.008.540</t>
  </si>
  <si>
    <t>DUCLAN</t>
  </si>
  <si>
    <t>1400311.010.054</t>
  </si>
  <si>
    <t>TTVTKV1</t>
  </si>
  <si>
    <t>10201.0000.000.989</t>
  </si>
  <si>
    <t>311.1000.33766.630.0</t>
  </si>
  <si>
    <t>NTTN</t>
  </si>
  <si>
    <t>0071.002.807.061</t>
  </si>
  <si>
    <t>TTXKLDTM</t>
  </si>
  <si>
    <t>1260.20200.2975</t>
  </si>
  <si>
    <t>CTPHBCTW</t>
  </si>
  <si>
    <t>1510.201.002.737</t>
  </si>
  <si>
    <t>Saoviet</t>
  </si>
  <si>
    <t>TAXICP</t>
  </si>
  <si>
    <t>01.4704.06.0000.425</t>
  </si>
  <si>
    <t>NHNTVN</t>
  </si>
  <si>
    <t>272.002.001</t>
  </si>
  <si>
    <t>BDHN</t>
  </si>
  <si>
    <t>10201.00000.33422</t>
  </si>
  <si>
    <t>0514100208001</t>
  </si>
  <si>
    <t>CBDTW</t>
  </si>
  <si>
    <t>10201.000.0000.798</t>
  </si>
  <si>
    <t>VIAN</t>
  </si>
  <si>
    <t>1410206008990</t>
  </si>
  <si>
    <t>Ngày</t>
  </si>
  <si>
    <t>Mã Khách</t>
  </si>
  <si>
    <t>Đơn vị nhận tiền</t>
  </si>
  <si>
    <t>Tài khoản</t>
  </si>
  <si>
    <t>Tại</t>
  </si>
  <si>
    <t>Nội dung</t>
  </si>
  <si>
    <t>Số tiền</t>
  </si>
  <si>
    <t>Ghi chú</t>
  </si>
  <si>
    <t>Xí nghiệp bán lẻ xăng dầu</t>
  </si>
  <si>
    <t>NH Công thương - KV Đống Đa</t>
  </si>
  <si>
    <t>7800000</t>
  </si>
  <si>
    <t>NH TMCP Quân Đội</t>
  </si>
  <si>
    <t>NH Ngoại thương Hà Nội</t>
  </si>
  <si>
    <t>Cty Cổ phần Minh Chính</t>
  </si>
  <si>
    <t>28636300</t>
  </si>
  <si>
    <t>Cty TNHH T.Mại - Đ.Tử - T.Học - D.vụ</t>
  </si>
  <si>
    <t>NH TMCP Xuất nhập khẩu VN - CN Hà Nội</t>
  </si>
  <si>
    <t>26911500</t>
  </si>
  <si>
    <t>Công ty Cổ phần Đức Lân</t>
  </si>
  <si>
    <t>NH NoPTNT CN Láng Hạ</t>
  </si>
  <si>
    <t>6199000</t>
  </si>
  <si>
    <t>T.Tâm Viễn thông KV 1</t>
  </si>
  <si>
    <t>NH Công thương Việt Nam - CN Ba Đình</t>
  </si>
  <si>
    <t>Cty TNHH T.Mai và hội chợ triển lãm Sao Việt</t>
  </si>
  <si>
    <t>NH TMCP Quân Đội - Chi nhánh Điện Biên Phủ - HN</t>
  </si>
  <si>
    <t>179364350</t>
  </si>
  <si>
    <t>Nguyễn Thị Thanh Nga</t>
  </si>
  <si>
    <t>Ngân hàng Ngoại thương VN - Chi nhánh Tp HCM</t>
  </si>
  <si>
    <t>Công ty Cổ phần Dịch vụ và Thương mại Hàng không</t>
  </si>
  <si>
    <t>Ngân hàng NN&amp;PTNT Việt Nam - Chi nhánh Hồng Hà</t>
  </si>
  <si>
    <t>Cty Phát hành Báo chí TW</t>
  </si>
  <si>
    <t>NH NN&amp;PTNT - Chi nhánh Tràng Tiền</t>
  </si>
  <si>
    <t>41249150</t>
  </si>
  <si>
    <t>Cty Cổ phần Taxi CP Hà Nội</t>
  </si>
  <si>
    <t>NH TMCP Quốc tế Việt nam</t>
  </si>
  <si>
    <t>Thanh toán tiền taxi tháng 11/07 và tháng 12/07</t>
  </si>
  <si>
    <t>21052000</t>
  </si>
  <si>
    <t>Ngân hàng Ngoại thương Việt Nam</t>
  </si>
  <si>
    <t>SGD Ngân hàng Ngoại thương VN</t>
  </si>
  <si>
    <t>T.Tâm dịch vụ khách hàng - Bưu điện TP HN</t>
  </si>
  <si>
    <t>SGD I Ngân hàng Công thương Việt Nam</t>
  </si>
  <si>
    <t>T.Cty Viễn thông Quân đội - Cty Viễn thông Viettel</t>
  </si>
  <si>
    <t>Cục Bưu điện Trung Ương</t>
  </si>
  <si>
    <t>NH Công thương - KV Ba Đình</t>
  </si>
  <si>
    <t>Cty TNHH Vĩ An</t>
  </si>
  <si>
    <t>Chi nhánh Ngân hàng NN &amp; PTNT Mỹ Đình</t>
  </si>
  <si>
    <t>Chuyển tiền xăng dầu tháng 12</t>
  </si>
  <si>
    <t>Mua văn phòng phẩm T11,12</t>
  </si>
  <si>
    <t>Mua mực máy in</t>
  </si>
  <si>
    <t>Thay thế thiết bị máy photocopy</t>
  </si>
  <si>
    <t>Thanh toán tiền cáp quang T11,12</t>
  </si>
  <si>
    <t>Chuyển lại UNC số 278 ngày 25/12 do sai tên Đơn vị thụ hưởng</t>
  </si>
  <si>
    <t>Đặt mua báo, tạp chí xuất bản quý I</t>
  </si>
  <si>
    <t>Thanh toán phần còn lại tiền thuê thiết kế, thi công lắp dựng hạng mục sân khấu</t>
  </si>
  <si>
    <t>Danh môc kh¸ch hµng</t>
  </si>
  <si>
    <t>STT</t>
  </si>
  <si>
    <t>MINHTHANH</t>
  </si>
  <si>
    <t>1302.201.031.377</t>
  </si>
  <si>
    <t>HADO</t>
  </si>
  <si>
    <t>122.10.00.0164232</t>
  </si>
  <si>
    <t>CTYDK</t>
  </si>
  <si>
    <t>0017.04.060031.400</t>
  </si>
  <si>
    <t>VASC</t>
  </si>
  <si>
    <t>10201.00000.31808</t>
  </si>
  <si>
    <t>HOADONG</t>
  </si>
  <si>
    <t>10201.00000.11453</t>
  </si>
  <si>
    <t>HSGDBHBD</t>
  </si>
  <si>
    <t>1400.206.004.449</t>
  </si>
  <si>
    <t>CTGNKV</t>
  </si>
  <si>
    <t>0011.001.465.206</t>
  </si>
  <si>
    <t>DAIPHONG</t>
  </si>
  <si>
    <t>002.100.0534351</t>
  </si>
  <si>
    <t>Mã khách</t>
  </si>
  <si>
    <t>Tên khách hàng</t>
  </si>
  <si>
    <t>Tài khoản 1</t>
  </si>
  <si>
    <t>Ngân hàng/ Kho bạc 1</t>
  </si>
  <si>
    <t>Cty TNHH Công nghiệp &amp; T.Mại Minh Thành</t>
  </si>
  <si>
    <t>NH NN &amp; PTNT chi nhánh Thăng Long - CN Trung Yên</t>
  </si>
  <si>
    <t>Cty CP Du lịch Quốc tế Hà Đô</t>
  </si>
  <si>
    <t>NH Đầu tư và phát triển VN - CN Hà Thành</t>
  </si>
  <si>
    <t>Cty Cổ phần Đăng Khoa</t>
  </si>
  <si>
    <t>Hội sở N.Hàng TMCP Quốc tế VN</t>
  </si>
  <si>
    <t>Cty Phần mềm và truyền thông VASC</t>
  </si>
  <si>
    <t>Sở GD I Ngân hàng công thương VN</t>
  </si>
  <si>
    <t>Hợp tác xã Hoa Đông</t>
  </si>
  <si>
    <t>Ngân hàng công thương Hoàn Kiếm</t>
  </si>
  <si>
    <t>Hội sở giao dịch Cty CP Bảo hiểm Bưu điện</t>
  </si>
  <si>
    <t>NH NN&amp;PTNT Chi Nhánh Láng Hạ</t>
  </si>
  <si>
    <t>Công ty Giao nhận kho vận ngoại thương Đại Việt - CN Hà Nội</t>
  </si>
  <si>
    <t>SGD NH Ngoại thương VN</t>
  </si>
  <si>
    <t>Cty TNHH T.Mại và Công nghệ Đại Phong</t>
  </si>
  <si>
    <t>Bằng chữ</t>
  </si>
  <si>
    <t>C8:L8</t>
  </si>
  <si>
    <t>D10:D12</t>
  </si>
  <si>
    <t>D16:D17</t>
  </si>
  <si>
    <t>D19</t>
  </si>
  <si>
    <t/>
  </si>
  <si>
    <t>D10</t>
  </si>
  <si>
    <t>D10:D19</t>
  </si>
  <si>
    <t>DocThanhNgangTrue</t>
  </si>
  <si>
    <t>AFalse</t>
  </si>
  <si>
    <t>1</t>
  </si>
  <si>
    <t xml:space="preserve">Số tiền (bằng chữ): Tám đồng </t>
  </si>
  <si>
    <t xml:space="preserve">Số tiền (bằng chữ): Một trăm ba mươi hai triệu một trăm tám mươi bốn ngàn tám trăm đồng </t>
  </si>
  <si>
    <t>Số UNC</t>
  </si>
  <si>
    <t>Ngày UNC</t>
  </si>
  <si>
    <t xml:space="preserve">Hai mươi bốn triệu bảy trăm tám mươi mốt ngàn tám trăm đồng </t>
  </si>
  <si>
    <t>Khach Hang</t>
  </si>
  <si>
    <t>B5:D27</t>
  </si>
  <si>
    <t>TÌM KIẾM KHÁCH HÀNG</t>
  </si>
  <si>
    <t>80 pt;300 pt;120 pt</t>
  </si>
  <si>
    <t>Thanh toán tiền vé máy bay</t>
  </si>
  <si>
    <t xml:space="preserve">Mười lăm triệu chín mươi chín ngàn đồng </t>
  </si>
  <si>
    <t>fd</t>
  </si>
  <si>
    <t xml:space="preserve">Một trăm ba mươi hai triệu một trăm tám mươi bốn ngàn tám trăm đồng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</si>
</sst>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Protection="1"/>
    <xf numFmtId="0" fontId="1" fillId="0" borderId="0" xfId="0" applyFont="1" applyFill="1"/>
    <xf numFmtId="49" fontId="1" fillId="0" borderId="0" xfId="0" applyNumberFormat="1" applyFont="1" applyFill="1"/>
    <xf numFmtId="0" fontId="2" fillId="0" borderId="0" xfId="0" applyFont="1" applyFill="1" applyAlignment="1" applyProtection="1">
      <alignment horizontal="centerContinuous"/>
    </xf>
    <xf numFmtId="0" fontId="2" fillId="0" borderId="0" xfId="0" applyFont="1" applyFill="1" applyAlignment="1">
      <alignment horizontal="centerContinuous"/>
    </xf>
    <xf numFmtId="49" fontId="2" fillId="0" borderId="0" xfId="0" applyNumberFormat="1" applyFont="1" applyFill="1" applyAlignment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4" fontId="0" fillId="0" borderId="0" xfId="0" applyNumberFormat="1"/>
    <xf numFmtId="0" fontId="4" fillId="2" borderId="0" xfId="0" applyFont="1" applyFill="1"/>
    <xf numFmtId="0" fontId="4" fillId="0" borderId="0" xfId="0" applyFont="1"/>
    <xf numFmtId="0" fontId="4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 applyAlignment="1">
      <alignment horizontal="left"/>
    </xf>
    <xf numFmtId="0" fontId="4" fillId="0" borderId="5" xfId="0" applyFont="1" applyBorder="1"/>
    <xf numFmtId="0" fontId="4" fillId="0" borderId="2" xfId="0" applyFont="1" applyBorder="1" applyAlignment="1">
      <alignment horizontal="left"/>
    </xf>
    <xf numFmtId="14" fontId="4" fillId="0" borderId="1" xfId="0" applyNumberFormat="1" applyFont="1" applyBorder="1"/>
    <xf numFmtId="0" fontId="5" fillId="0" borderId="0" xfId="0" applyFont="1" applyAlignment="1">
      <alignment horizontal="center"/>
    </xf>
    <xf numFmtId="14" fontId="5" fillId="0" borderId="0" xfId="0" applyNumberFormat="1" applyFont="1"/>
    <xf numFmtId="0" fontId="5" fillId="0" borderId="0" xfId="0" applyFont="1"/>
    <xf numFmtId="49" fontId="5" fillId="0" borderId="0" xfId="0" applyNumberFormat="1" applyFont="1"/>
    <xf numFmtId="3" fontId="5" fillId="0" borderId="0" xfId="0" applyNumberFormat="1" applyFont="1"/>
    <xf numFmtId="0" fontId="6" fillId="3" borderId="2" xfId="0" applyFont="1" applyFill="1" applyBorder="1" applyAlignment="1">
      <alignment horizontal="center"/>
    </xf>
    <xf numFmtId="14" fontId="6" fillId="3" borderId="2" xfId="0" applyNumberFormat="1" applyFont="1" applyFill="1" applyBorder="1"/>
    <xf numFmtId="0" fontId="6" fillId="3" borderId="2" xfId="0" applyFont="1" applyFill="1" applyBorder="1"/>
    <xf numFmtId="49" fontId="6" fillId="3" borderId="2" xfId="0" applyNumberFormat="1" applyFont="1" applyFill="1" applyBorder="1"/>
    <xf numFmtId="3" fontId="6" fillId="3" borderId="2" xfId="0" applyNumberFormat="1" applyFont="1" applyFill="1" applyBorder="1"/>
    <xf numFmtId="0" fontId="5" fillId="0" borderId="6" xfId="0" applyFont="1" applyBorder="1" applyAlignment="1">
      <alignment horizontal="center"/>
    </xf>
    <xf numFmtId="14" fontId="5" fillId="0" borderId="6" xfId="0" applyNumberFormat="1" applyFont="1" applyBorder="1"/>
    <xf numFmtId="0" fontId="5" fillId="0" borderId="6" xfId="0" applyFont="1" applyBorder="1"/>
    <xf numFmtId="49" fontId="5" fillId="0" borderId="6" xfId="0" applyNumberFormat="1" applyFont="1" applyBorder="1"/>
    <xf numFmtId="3" fontId="5" fillId="0" borderId="6" xfId="0" applyNumberFormat="1" applyFont="1" applyBorder="1"/>
    <xf numFmtId="0" fontId="5" fillId="0" borderId="5" xfId="0" applyFont="1" applyBorder="1" applyAlignment="1">
      <alignment horizontal="center"/>
    </xf>
    <xf numFmtId="14" fontId="5" fillId="0" borderId="5" xfId="0" applyNumberFormat="1" applyFont="1" applyBorder="1"/>
    <xf numFmtId="0" fontId="5" fillId="0" borderId="5" xfId="0" applyFont="1" applyBorder="1"/>
    <xf numFmtId="49" fontId="5" fillId="0" borderId="5" xfId="0" applyNumberFormat="1" applyFont="1" applyBorder="1"/>
    <xf numFmtId="3" fontId="5" fillId="0" borderId="5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4" fontId="5" fillId="0" borderId="4" xfId="0" applyNumberFormat="1" applyFont="1" applyBorder="1"/>
    <xf numFmtId="0" fontId="5" fillId="0" borderId="4" xfId="0" applyFont="1" applyBorder="1"/>
    <xf numFmtId="49" fontId="5" fillId="0" borderId="4" xfId="0" applyNumberFormat="1" applyFont="1" applyBorder="1"/>
    <xf numFmtId="3" fontId="5" fillId="0" borderId="4" xfId="0" applyNumberFormat="1" applyFont="1" applyBorder="1"/>
  </cellXfs>
  <cellStyles count="1">
    <cellStyle name="Normal" xfId="0" builtinId="0"/>
  </cellStyles>
  <dxfs count="2"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</sheetNames>
    <definedNames>
      <definedName name="vnd_1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4"/>
  <sheetViews>
    <sheetView workbookViewId="0">
      <selection activeCell="B7" sqref="B7"/>
    </sheetView>
  </sheetViews>
  <sheetFormatPr defaultRowHeight="14.4" x14ac:dyDescent="0.3"/>
  <cols>
    <col min="1" max="1" width="5.6640625" bestFit="1" customWidth="1"/>
    <col min="2" max="2" width="15.77734375" bestFit="1" customWidth="1"/>
    <col min="3" max="3" width="54.6640625" bestFit="1" customWidth="1"/>
    <col min="4" max="4" width="22.33203125" bestFit="1" customWidth="1"/>
    <col min="5" max="5" width="57.88671875" bestFit="1" customWidth="1"/>
  </cols>
  <sheetData>
    <row r="1" spans="1:5" ht="16.8" x14ac:dyDescent="0.3">
      <c r="A1" s="1"/>
      <c r="B1" s="2"/>
      <c r="C1" s="2"/>
      <c r="D1" s="3"/>
      <c r="E1" s="2"/>
    </row>
    <row r="2" spans="1:5" ht="16.8" x14ac:dyDescent="0.3">
      <c r="A2" s="4"/>
      <c r="B2" s="5" t="s">
        <v>85</v>
      </c>
      <c r="C2" s="5"/>
      <c r="D2" s="6"/>
      <c r="E2" s="5"/>
    </row>
    <row r="3" spans="1:5" ht="16.8" x14ac:dyDescent="0.3">
      <c r="A3" s="1"/>
      <c r="B3" s="2"/>
      <c r="C3" s="2"/>
      <c r="D3" s="3"/>
      <c r="E3" s="2"/>
    </row>
    <row r="4" spans="1:5" ht="16.8" x14ac:dyDescent="0.3">
      <c r="A4" s="7" t="s">
        <v>86</v>
      </c>
      <c r="B4" s="8" t="s">
        <v>103</v>
      </c>
      <c r="C4" s="8" t="s">
        <v>104</v>
      </c>
      <c r="D4" s="9" t="s">
        <v>105</v>
      </c>
      <c r="E4" s="8" t="s">
        <v>106</v>
      </c>
    </row>
    <row r="5" spans="1:5" ht="16.8" x14ac:dyDescent="0.3">
      <c r="A5" s="10">
        <v>1</v>
      </c>
      <c r="B5" s="11" t="s">
        <v>15</v>
      </c>
      <c r="C5" s="12" t="s">
        <v>59</v>
      </c>
      <c r="D5" s="13" t="s">
        <v>16</v>
      </c>
      <c r="E5" s="12" t="s">
        <v>60</v>
      </c>
    </row>
    <row r="6" spans="1:5" ht="16.8" x14ac:dyDescent="0.3">
      <c r="A6" s="10">
        <v>2</v>
      </c>
      <c r="B6" s="11" t="s">
        <v>22</v>
      </c>
      <c r="C6" s="14" t="s">
        <v>68</v>
      </c>
      <c r="D6" s="13" t="s">
        <v>23</v>
      </c>
      <c r="E6" s="12" t="s">
        <v>69</v>
      </c>
    </row>
    <row r="7" spans="1:5" ht="16.8" x14ac:dyDescent="0.3">
      <c r="A7" s="10">
        <v>3</v>
      </c>
      <c r="B7" s="11" t="s">
        <v>6</v>
      </c>
      <c r="C7" s="14" t="s">
        <v>46</v>
      </c>
      <c r="D7" s="13" t="s">
        <v>7</v>
      </c>
      <c r="E7" s="12" t="s">
        <v>47</v>
      </c>
    </row>
    <row r="8" spans="1:5" ht="16.8" x14ac:dyDescent="0.3">
      <c r="A8" s="10">
        <v>5</v>
      </c>
      <c r="B8" s="11" t="s">
        <v>3</v>
      </c>
      <c r="C8" s="14" t="s">
        <v>72</v>
      </c>
      <c r="D8" s="13" t="s">
        <v>26</v>
      </c>
      <c r="E8" s="12" t="s">
        <v>55</v>
      </c>
    </row>
    <row r="9" spans="1:5" ht="16.8" x14ac:dyDescent="0.3">
      <c r="A9" s="10">
        <v>6</v>
      </c>
      <c r="B9" s="11" t="s">
        <v>87</v>
      </c>
      <c r="C9" s="14" t="s">
        <v>107</v>
      </c>
      <c r="D9" s="13" t="s">
        <v>88</v>
      </c>
      <c r="E9" s="12" t="s">
        <v>108</v>
      </c>
    </row>
    <row r="10" spans="1:5" ht="16.8" x14ac:dyDescent="0.3">
      <c r="A10" s="10">
        <v>8</v>
      </c>
      <c r="B10" s="11" t="s">
        <v>10</v>
      </c>
      <c r="C10" s="14" t="s">
        <v>52</v>
      </c>
      <c r="D10" s="13" t="s">
        <v>11</v>
      </c>
      <c r="E10" s="12" t="s">
        <v>53</v>
      </c>
    </row>
    <row r="11" spans="1:5" ht="16.8" x14ac:dyDescent="0.3">
      <c r="A11" s="10">
        <v>10</v>
      </c>
      <c r="B11" s="11" t="s">
        <v>20</v>
      </c>
      <c r="C11" s="14" t="s">
        <v>64</v>
      </c>
      <c r="D11" s="13" t="s">
        <v>21</v>
      </c>
      <c r="E11" s="12" t="s">
        <v>65</v>
      </c>
    </row>
    <row r="12" spans="1:5" ht="16.8" x14ac:dyDescent="0.3">
      <c r="A12" s="10">
        <v>11</v>
      </c>
      <c r="B12" s="11" t="s">
        <v>4</v>
      </c>
      <c r="C12" s="14" t="s">
        <v>44</v>
      </c>
      <c r="D12" s="13" t="s">
        <v>5</v>
      </c>
      <c r="E12" s="12" t="s">
        <v>42</v>
      </c>
    </row>
    <row r="13" spans="1:5" ht="16.8" x14ac:dyDescent="0.3">
      <c r="A13" s="10">
        <v>12</v>
      </c>
      <c r="B13" s="11" t="s">
        <v>89</v>
      </c>
      <c r="C13" s="14" t="s">
        <v>109</v>
      </c>
      <c r="D13" s="13" t="s">
        <v>90</v>
      </c>
      <c r="E13" s="12" t="s">
        <v>110</v>
      </c>
    </row>
    <row r="14" spans="1:5" ht="16.8" x14ac:dyDescent="0.3">
      <c r="A14" s="10">
        <v>14</v>
      </c>
      <c r="B14" s="11" t="s">
        <v>27</v>
      </c>
      <c r="C14" s="14" t="s">
        <v>73</v>
      </c>
      <c r="D14" s="13" t="s">
        <v>28</v>
      </c>
      <c r="E14" s="12" t="s">
        <v>74</v>
      </c>
    </row>
    <row r="15" spans="1:5" ht="16.8" x14ac:dyDescent="0.3">
      <c r="A15" s="10">
        <v>15</v>
      </c>
      <c r="B15" s="11" t="s">
        <v>1</v>
      </c>
      <c r="C15" s="14" t="s">
        <v>39</v>
      </c>
      <c r="D15" s="13" t="s">
        <v>2</v>
      </c>
      <c r="E15" s="12" t="s">
        <v>40</v>
      </c>
    </row>
    <row r="16" spans="1:5" ht="16.8" x14ac:dyDescent="0.3">
      <c r="A16" s="10">
        <v>16</v>
      </c>
      <c r="B16" s="11" t="s">
        <v>24</v>
      </c>
      <c r="C16" s="14" t="s">
        <v>70</v>
      </c>
      <c r="D16" s="13" t="s">
        <v>25</v>
      </c>
      <c r="E16" s="12" t="s">
        <v>71</v>
      </c>
    </row>
    <row r="17" spans="1:5" ht="16.8" x14ac:dyDescent="0.3">
      <c r="A17" s="10">
        <v>17</v>
      </c>
      <c r="B17" s="11" t="s">
        <v>91</v>
      </c>
      <c r="C17" s="14" t="s">
        <v>111</v>
      </c>
      <c r="D17" s="13" t="s">
        <v>92</v>
      </c>
      <c r="E17" s="12" t="s">
        <v>112</v>
      </c>
    </row>
    <row r="18" spans="1:5" ht="16.8" x14ac:dyDescent="0.3">
      <c r="A18" s="10">
        <v>18</v>
      </c>
      <c r="B18" s="11" t="s">
        <v>29</v>
      </c>
      <c r="C18" s="14" t="s">
        <v>75</v>
      </c>
      <c r="D18" s="13" t="s">
        <v>30</v>
      </c>
      <c r="E18" s="12" t="s">
        <v>76</v>
      </c>
    </row>
    <row r="19" spans="1:5" ht="16.8" x14ac:dyDescent="0.3">
      <c r="A19" s="10">
        <v>19</v>
      </c>
      <c r="B19" s="11" t="s">
        <v>93</v>
      </c>
      <c r="C19" s="14" t="s">
        <v>113</v>
      </c>
      <c r="D19" s="13" t="s">
        <v>94</v>
      </c>
      <c r="E19" s="12" t="s">
        <v>114</v>
      </c>
    </row>
    <row r="20" spans="1:5" ht="16.8" x14ac:dyDescent="0.3">
      <c r="A20" s="10">
        <v>20</v>
      </c>
      <c r="B20" s="11" t="s">
        <v>95</v>
      </c>
      <c r="C20" s="14" t="s">
        <v>115</v>
      </c>
      <c r="D20" s="13" t="s">
        <v>96</v>
      </c>
      <c r="E20" s="12" t="s">
        <v>116</v>
      </c>
    </row>
    <row r="21" spans="1:5" ht="16.8" x14ac:dyDescent="0.3">
      <c r="A21" s="10">
        <v>24</v>
      </c>
      <c r="B21" s="11" t="s">
        <v>13</v>
      </c>
      <c r="C21" s="14" t="s">
        <v>57</v>
      </c>
      <c r="D21" s="13" t="s">
        <v>14</v>
      </c>
      <c r="E21" s="12" t="s">
        <v>58</v>
      </c>
    </row>
    <row r="22" spans="1:5" ht="16.8" x14ac:dyDescent="0.3">
      <c r="A22" s="10">
        <v>25</v>
      </c>
      <c r="B22" s="11" t="s">
        <v>97</v>
      </c>
      <c r="C22" s="14" t="s">
        <v>117</v>
      </c>
      <c r="D22" s="13" t="s">
        <v>98</v>
      </c>
      <c r="E22" s="12" t="s">
        <v>118</v>
      </c>
    </row>
    <row r="23" spans="1:5" ht="33.6" x14ac:dyDescent="0.3">
      <c r="A23" s="10">
        <v>28</v>
      </c>
      <c r="B23" s="11" t="s">
        <v>99</v>
      </c>
      <c r="C23" s="14" t="s">
        <v>119</v>
      </c>
      <c r="D23" s="13" t="s">
        <v>100</v>
      </c>
      <c r="E23" s="12" t="s">
        <v>120</v>
      </c>
    </row>
    <row r="24" spans="1:5" ht="16.8" x14ac:dyDescent="0.3">
      <c r="A24" s="10">
        <v>29</v>
      </c>
      <c r="B24" s="11" t="s">
        <v>101</v>
      </c>
      <c r="C24" s="14" t="s">
        <v>121</v>
      </c>
      <c r="D24" s="13" t="s">
        <v>102</v>
      </c>
      <c r="E24" s="12" t="s">
        <v>43</v>
      </c>
    </row>
  </sheetData>
  <conditionalFormatting sqref="B5:B24">
    <cfRule type="expression" dxfId="1" priority="1" stopIfTrue="1">
      <formula>COUNTIF($B$5:$B$24,B5)&gt;1</formula>
    </cfRule>
  </conditionalFormatting>
  <conditionalFormatting sqref="D5:D24">
    <cfRule type="expression" dxfId="0" priority="2" stopIfTrue="1">
      <formula>COUNTIF($D$5:$D$24,D5)&gt;1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33"/>
  <sheetViews>
    <sheetView workbookViewId="0">
      <selection activeCell="E29" sqref="E29"/>
    </sheetView>
  </sheetViews>
  <sheetFormatPr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10" spans="1:1" x14ac:dyDescent="0.3">
      <c r="A10" t="s">
        <v>123</v>
      </c>
    </row>
    <row r="11" spans="1:1" x14ac:dyDescent="0.3">
      <c r="A11" t="s">
        <v>124</v>
      </c>
    </row>
    <row r="12" spans="1:1" x14ac:dyDescent="0.3">
      <c r="A12" t="s">
        <v>125</v>
      </c>
    </row>
    <row r="13" spans="1:1" x14ac:dyDescent="0.3">
      <c r="A13" t="s">
        <v>126</v>
      </c>
    </row>
    <row r="14" spans="1:1" x14ac:dyDescent="0.3">
      <c r="A14" t="s">
        <v>127</v>
      </c>
    </row>
    <row r="15" spans="1:1" x14ac:dyDescent="0.3">
      <c r="A15" t="s">
        <v>127</v>
      </c>
    </row>
    <row r="16" spans="1:1" x14ac:dyDescent="0.3">
      <c r="A16" t="s">
        <v>127</v>
      </c>
    </row>
    <row r="17" spans="1:1" x14ac:dyDescent="0.3">
      <c r="A17" t="s">
        <v>127</v>
      </c>
    </row>
    <row r="18" spans="1:1" x14ac:dyDescent="0.3">
      <c r="A18" t="s">
        <v>127</v>
      </c>
    </row>
    <row r="19" spans="1:1" x14ac:dyDescent="0.3">
      <c r="A19" t="s">
        <v>128</v>
      </c>
    </row>
    <row r="20" spans="1:1" x14ac:dyDescent="0.3">
      <c r="A20">
        <v>10004</v>
      </c>
    </row>
    <row r="27" spans="1:1" x14ac:dyDescent="0.3">
      <c r="A27" t="s">
        <v>144</v>
      </c>
    </row>
    <row r="28" spans="1:1" x14ac:dyDescent="0.3">
      <c r="A28" t="s">
        <v>130</v>
      </c>
    </row>
    <row r="29" spans="1:1" x14ac:dyDescent="0.3">
      <c r="A29" t="s">
        <v>129</v>
      </c>
    </row>
    <row r="30" spans="1:1" x14ac:dyDescent="0.3">
      <c r="A30" t="s">
        <v>131</v>
      </c>
    </row>
    <row r="31" spans="1:1" x14ac:dyDescent="0.3">
      <c r="A31" t="s">
        <v>132</v>
      </c>
    </row>
    <row r="32" spans="1:1" x14ac:dyDescent="0.3">
      <c r="A32" t="s">
        <v>132</v>
      </c>
    </row>
    <row r="33" spans="1:1" x14ac:dyDescent="0.3">
      <c r="A33" t="s">
        <v>132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D8:D11"/>
  <sheetViews>
    <sheetView topLeftCell="HZ1" workbookViewId="0">
      <selection activeCell="IF26" sqref="IF26"/>
    </sheetView>
  </sheetViews>
  <sheetFormatPr defaultRowHeight="14.4" x14ac:dyDescent="0.3"/>
  <sheetData>
    <row r="8" spans="4:4" x14ac:dyDescent="0.3">
      <c r="D8" s="15"/>
    </row>
    <row r="11" spans="4:4" x14ac:dyDescent="0.3">
      <c r="D11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C7:L19"/>
  <sheetViews>
    <sheetView workbookViewId="0">
      <selection activeCell="D10" sqref="D10"/>
    </sheetView>
  </sheetViews>
  <sheetFormatPr defaultRowHeight="18" x14ac:dyDescent="0.35"/>
  <cols>
    <col min="1" max="1" width="4" style="17" customWidth="1"/>
    <col min="2" max="2" width="3.6640625" style="17" customWidth="1"/>
    <col min="3" max="3" width="21.77734375" style="17" customWidth="1"/>
    <col min="4" max="4" width="80.21875" style="17" customWidth="1"/>
    <col min="5" max="9" width="8.88671875" style="17"/>
    <col min="10" max="10" width="10.77734375" style="17" bestFit="1" customWidth="1"/>
    <col min="11" max="11" width="8.88671875" style="17"/>
    <col min="12" max="12" width="9" style="17" bestFit="1" customWidth="1"/>
    <col min="13" max="16384" width="8.88671875" style="17"/>
  </cols>
  <sheetData>
    <row r="7" spans="3:12" hidden="1" x14ac:dyDescent="0.35">
      <c r="C7" s="16" t="s">
        <v>0</v>
      </c>
      <c r="D7" s="16" t="s">
        <v>31</v>
      </c>
      <c r="E7" s="16" t="s">
        <v>32</v>
      </c>
      <c r="F7" s="16" t="s">
        <v>33</v>
      </c>
      <c r="G7" s="16" t="s">
        <v>34</v>
      </c>
      <c r="H7" s="16" t="s">
        <v>35</v>
      </c>
      <c r="I7" s="16" t="s">
        <v>36</v>
      </c>
      <c r="J7" s="16" t="s">
        <v>37</v>
      </c>
      <c r="K7" s="16" t="s">
        <v>122</v>
      </c>
      <c r="L7" s="16" t="s">
        <v>38</v>
      </c>
    </row>
    <row r="8" spans="3:12" hidden="1" x14ac:dyDescent="0.35">
      <c r="C8" s="16">
        <f>D10</f>
        <v>0</v>
      </c>
      <c r="D8" s="16">
        <f>D11</f>
        <v>0</v>
      </c>
      <c r="E8" s="16">
        <f>D12</f>
        <v>0</v>
      </c>
      <c r="F8" s="16" t="str">
        <f>D13</f>
        <v/>
      </c>
      <c r="G8" s="16" t="str">
        <f>D14</f>
        <v/>
      </c>
      <c r="H8" s="16" t="str">
        <f>D15</f>
        <v/>
      </c>
      <c r="I8" s="16">
        <f>D16</f>
        <v>0</v>
      </c>
      <c r="J8" s="16">
        <f>D17</f>
        <v>0</v>
      </c>
      <c r="K8" s="16" t="str">
        <f>D18</f>
        <v>Không đồng</v>
      </c>
      <c r="L8" s="16">
        <f>D19</f>
        <v>0</v>
      </c>
    </row>
    <row r="10" spans="3:12" x14ac:dyDescent="0.35">
      <c r="C10" s="18" t="s">
        <v>135</v>
      </c>
      <c r="D10" s="22"/>
    </row>
    <row r="11" spans="3:12" x14ac:dyDescent="0.35">
      <c r="C11" s="19" t="s">
        <v>136</v>
      </c>
      <c r="D11" s="23"/>
    </row>
    <row r="12" spans="3:12" x14ac:dyDescent="0.35">
      <c r="C12" s="19" t="s">
        <v>32</v>
      </c>
      <c r="D12" s="19"/>
    </row>
    <row r="13" spans="3:12" x14ac:dyDescent="0.35">
      <c r="C13" s="19" t="s">
        <v>33</v>
      </c>
      <c r="D13" s="19" t="str">
        <f>IF(TYPE(VLOOKUP(D12,'Khach Hang'!$B$4:$E$5000,2,0))=16,"",VLOOKUP(D12,'Khach Hang'!$B$4:$E$5000,2,0))</f>
        <v/>
      </c>
    </row>
    <row r="14" spans="3:12" x14ac:dyDescent="0.35">
      <c r="C14" s="19" t="s">
        <v>34</v>
      </c>
      <c r="D14" s="19" t="str">
        <f>IF(TYPE(VLOOKUP(D12,'Khach Hang'!$B$4:$E$5000,3,0))=16,"",VLOOKUP(D12,'Khach Hang'!$B$4:$E$5000,3,0))</f>
        <v/>
      </c>
    </row>
    <row r="15" spans="3:12" x14ac:dyDescent="0.35">
      <c r="C15" s="19" t="s">
        <v>35</v>
      </c>
      <c r="D15" s="19" t="str">
        <f>IF(TYPE(VLOOKUP(D12,'Khach Hang'!$B$4:$E$5000,4,0))=16,"",VLOOKUP(D12,'Khach Hang'!$B$4:$E$5000,4,0))</f>
        <v/>
      </c>
    </row>
    <row r="16" spans="3:12" x14ac:dyDescent="0.35">
      <c r="C16" s="19" t="s">
        <v>36</v>
      </c>
      <c r="D16" s="19"/>
    </row>
    <row r="17" spans="3:4" x14ac:dyDescent="0.35">
      <c r="C17" s="19" t="s">
        <v>37</v>
      </c>
      <c r="D17" s="20"/>
    </row>
    <row r="18" spans="3:4" x14ac:dyDescent="0.35">
      <c r="C18" s="19" t="s">
        <v>122</v>
      </c>
      <c r="D18" s="19" t="str">
        <f>[1]!vnd_1(D17)</f>
        <v>Không đồng</v>
      </c>
    </row>
    <row r="19" spans="3:4" x14ac:dyDescent="0.35">
      <c r="C19" s="21" t="s">
        <v>38</v>
      </c>
      <c r="D19" s="2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M1:W21"/>
  <sheetViews>
    <sheetView tabSelected="1" topLeftCell="M1" workbookViewId="0">
      <selection activeCell="P13" sqref="P13"/>
    </sheetView>
  </sheetViews>
  <sheetFormatPr defaultRowHeight="22.8" customHeight="1" x14ac:dyDescent="0.3"/>
  <cols>
    <col min="1" max="12" width="0" style="26" hidden="1" customWidth="1"/>
    <col min="13" max="13" width="7.109375" style="24" customWidth="1"/>
    <col min="14" max="14" width="8.5546875" style="24" bestFit="1" customWidth="1"/>
    <col min="15" max="15" width="12.33203125" style="25" customWidth="1"/>
    <col min="16" max="16" width="13.5546875" style="26" bestFit="1" customWidth="1"/>
    <col min="17" max="17" width="48.44140625" style="26" bestFit="1" customWidth="1"/>
    <col min="18" max="18" width="21.33203125" style="27" bestFit="1" customWidth="1"/>
    <col min="19" max="19" width="49.6640625" style="26" bestFit="1" customWidth="1"/>
    <col min="20" max="20" width="71.109375" style="26" bestFit="1" customWidth="1"/>
    <col min="21" max="21" width="12.109375" style="28" bestFit="1" customWidth="1"/>
    <col min="22" max="22" width="82.77734375" style="26" bestFit="1" customWidth="1"/>
    <col min="23" max="23" width="8.33203125" style="26" bestFit="1" customWidth="1"/>
    <col min="24" max="16384" width="8.88671875" style="26"/>
  </cols>
  <sheetData>
    <row r="1" spans="13:23" ht="15.6" customHeight="1" x14ac:dyDescent="0.3"/>
    <row r="2" spans="13:23" ht="6.6" customHeight="1" x14ac:dyDescent="0.3"/>
    <row r="3" spans="13:23" ht="6.6" customHeight="1" x14ac:dyDescent="0.3"/>
    <row r="4" spans="13:23" ht="6.6" customHeight="1" x14ac:dyDescent="0.3"/>
    <row r="5" spans="13:23" ht="6.6" customHeight="1" x14ac:dyDescent="0.3"/>
    <row r="6" spans="13:23" ht="6.6" customHeight="1" x14ac:dyDescent="0.3"/>
    <row r="7" spans="13:23" ht="6.6" customHeight="1" x14ac:dyDescent="0.3"/>
    <row r="9" spans="13:23" ht="22.8" customHeight="1" x14ac:dyDescent="0.3">
      <c r="M9" s="29" t="s">
        <v>86</v>
      </c>
      <c r="N9" s="29" t="s">
        <v>135</v>
      </c>
      <c r="O9" s="30" t="s">
        <v>31</v>
      </c>
      <c r="P9" s="31" t="s">
        <v>32</v>
      </c>
      <c r="Q9" s="31" t="s">
        <v>33</v>
      </c>
      <c r="R9" s="32" t="s">
        <v>34</v>
      </c>
      <c r="S9" s="31" t="s">
        <v>35</v>
      </c>
      <c r="T9" s="31" t="s">
        <v>36</v>
      </c>
      <c r="U9" s="33" t="s">
        <v>37</v>
      </c>
      <c r="V9" s="31" t="s">
        <v>122</v>
      </c>
      <c r="W9" s="31" t="s">
        <v>38</v>
      </c>
    </row>
    <row r="10" spans="13:23" ht="22.8" customHeight="1" x14ac:dyDescent="0.3">
      <c r="M10" s="34">
        <v>1</v>
      </c>
      <c r="N10" s="34">
        <v>1</v>
      </c>
      <c r="O10" s="35">
        <v>2</v>
      </c>
      <c r="P10" s="36" t="s">
        <v>6</v>
      </c>
      <c r="Q10" s="36" t="s">
        <v>46</v>
      </c>
      <c r="R10" s="37" t="s">
        <v>7</v>
      </c>
      <c r="S10" s="36" t="s">
        <v>47</v>
      </c>
      <c r="T10" s="36">
        <v>7</v>
      </c>
      <c r="U10" s="38">
        <v>8</v>
      </c>
      <c r="V10" s="36" t="s">
        <v>133</v>
      </c>
      <c r="W10" s="36">
        <v>9</v>
      </c>
    </row>
    <row r="11" spans="13:23" ht="22.8" customHeight="1" x14ac:dyDescent="0.3">
      <c r="M11" s="34">
        <v>2</v>
      </c>
      <c r="N11" s="34">
        <v>2</v>
      </c>
      <c r="O11" s="35">
        <v>45678</v>
      </c>
      <c r="P11" s="36" t="s">
        <v>1</v>
      </c>
      <c r="Q11" s="36" t="s">
        <v>39</v>
      </c>
      <c r="R11" s="37" t="s">
        <v>2</v>
      </c>
      <c r="S11" s="36" t="s">
        <v>40</v>
      </c>
      <c r="T11" s="36" t="s">
        <v>77</v>
      </c>
      <c r="U11" s="38" t="s">
        <v>41</v>
      </c>
      <c r="V11" s="36"/>
      <c r="W11" s="36"/>
    </row>
    <row r="12" spans="13:23" ht="22.8" customHeight="1" x14ac:dyDescent="0.3">
      <c r="M12" s="34">
        <v>3</v>
      </c>
      <c r="N12" s="34">
        <v>6</v>
      </c>
      <c r="O12" s="35">
        <v>45678</v>
      </c>
      <c r="P12" s="36" t="s">
        <v>4</v>
      </c>
      <c r="Q12" s="36" t="s">
        <v>44</v>
      </c>
      <c r="R12" s="37" t="s">
        <v>5</v>
      </c>
      <c r="S12" s="36" t="s">
        <v>42</v>
      </c>
      <c r="T12" s="36" t="s">
        <v>78</v>
      </c>
      <c r="U12" s="38" t="s">
        <v>45</v>
      </c>
      <c r="V12" s="36"/>
      <c r="W12" s="36"/>
    </row>
    <row r="13" spans="13:23" ht="22.8" customHeight="1" x14ac:dyDescent="0.3">
      <c r="M13" s="34">
        <v>4</v>
      </c>
      <c r="N13" s="34">
        <v>8</v>
      </c>
      <c r="O13" s="35">
        <v>45678</v>
      </c>
      <c r="P13" s="36" t="s">
        <v>6</v>
      </c>
      <c r="Q13" s="36" t="s">
        <v>46</v>
      </c>
      <c r="R13" s="37" t="s">
        <v>7</v>
      </c>
      <c r="S13" s="36" t="s">
        <v>47</v>
      </c>
      <c r="T13" s="36" t="s">
        <v>79</v>
      </c>
      <c r="U13" s="38" t="s">
        <v>48</v>
      </c>
      <c r="V13" s="36"/>
      <c r="W13" s="36"/>
    </row>
    <row r="14" spans="13:23" ht="22.8" customHeight="1" x14ac:dyDescent="0.3">
      <c r="M14" s="34">
        <v>5</v>
      </c>
      <c r="N14" s="34">
        <v>9</v>
      </c>
      <c r="O14" s="35">
        <v>45678</v>
      </c>
      <c r="P14" s="36" t="s">
        <v>8</v>
      </c>
      <c r="Q14" s="36" t="s">
        <v>49</v>
      </c>
      <c r="R14" s="37" t="s">
        <v>9</v>
      </c>
      <c r="S14" s="36" t="s">
        <v>50</v>
      </c>
      <c r="T14" s="36" t="s">
        <v>80</v>
      </c>
      <c r="U14" s="38" t="s">
        <v>51</v>
      </c>
      <c r="V14" s="36"/>
      <c r="W14" s="36"/>
    </row>
    <row r="15" spans="13:23" ht="22.8" customHeight="1" x14ac:dyDescent="0.3">
      <c r="M15" s="34">
        <v>6</v>
      </c>
      <c r="N15" s="34">
        <v>18</v>
      </c>
      <c r="O15" s="35">
        <v>45685</v>
      </c>
      <c r="P15" s="36" t="s">
        <v>17</v>
      </c>
      <c r="Q15" s="36" t="s">
        <v>61</v>
      </c>
      <c r="R15" s="37" t="s">
        <v>18</v>
      </c>
      <c r="S15" s="36" t="s">
        <v>62</v>
      </c>
      <c r="T15" s="36" t="s">
        <v>83</v>
      </c>
      <c r="U15" s="38" t="s">
        <v>63</v>
      </c>
      <c r="V15" s="36"/>
      <c r="W15" s="36"/>
    </row>
    <row r="16" spans="13:23" ht="22.8" customHeight="1" x14ac:dyDescent="0.3">
      <c r="M16" s="34">
        <v>7</v>
      </c>
      <c r="N16" s="34">
        <v>19</v>
      </c>
      <c r="O16" s="35">
        <v>45687</v>
      </c>
      <c r="P16" s="36" t="s">
        <v>19</v>
      </c>
      <c r="Q16" s="36" t="s">
        <v>54</v>
      </c>
      <c r="R16" s="37" t="s">
        <v>12</v>
      </c>
      <c r="S16" s="36" t="s">
        <v>55</v>
      </c>
      <c r="T16" s="36" t="s">
        <v>84</v>
      </c>
      <c r="U16" s="38" t="s">
        <v>56</v>
      </c>
      <c r="V16" s="36"/>
      <c r="W16" s="36"/>
    </row>
    <row r="17" spans="13:23" ht="22.8" customHeight="1" x14ac:dyDescent="0.3">
      <c r="M17" s="34">
        <v>8</v>
      </c>
      <c r="N17" s="34">
        <v>23</v>
      </c>
      <c r="O17" s="35">
        <v>45688</v>
      </c>
      <c r="P17" s="36" t="s">
        <v>20</v>
      </c>
      <c r="Q17" s="36" t="s">
        <v>64</v>
      </c>
      <c r="R17" s="37" t="s">
        <v>21</v>
      </c>
      <c r="S17" s="36" t="s">
        <v>65</v>
      </c>
      <c r="T17" s="36" t="s">
        <v>66</v>
      </c>
      <c r="U17" s="38" t="s">
        <v>67</v>
      </c>
      <c r="V17" s="36"/>
      <c r="W17" s="36"/>
    </row>
    <row r="18" spans="13:23" ht="22.8" customHeight="1" x14ac:dyDescent="0.3">
      <c r="M18" s="34">
        <v>9</v>
      </c>
      <c r="N18" s="34">
        <v>10</v>
      </c>
      <c r="O18" s="35">
        <v>45678</v>
      </c>
      <c r="P18" s="36" t="s">
        <v>10</v>
      </c>
      <c r="Q18" s="36" t="s">
        <v>52</v>
      </c>
      <c r="R18" s="37" t="s">
        <v>11</v>
      </c>
      <c r="S18" s="36" t="s">
        <v>53</v>
      </c>
      <c r="T18" s="36" t="s">
        <v>81</v>
      </c>
      <c r="U18" s="38">
        <v>132184800</v>
      </c>
      <c r="V18" s="36" t="s">
        <v>134</v>
      </c>
      <c r="W18" s="36">
        <v>0</v>
      </c>
    </row>
    <row r="19" spans="13:23" ht="22.8" customHeight="1" x14ac:dyDescent="0.3">
      <c r="M19" s="34">
        <v>10</v>
      </c>
      <c r="N19" s="34">
        <v>16</v>
      </c>
      <c r="O19" s="35">
        <v>45681</v>
      </c>
      <c r="P19" s="36" t="s">
        <v>15</v>
      </c>
      <c r="Q19" s="36" t="s">
        <v>59</v>
      </c>
      <c r="R19" s="37" t="s">
        <v>16</v>
      </c>
      <c r="S19" s="36" t="s">
        <v>60</v>
      </c>
      <c r="T19" s="36" t="s">
        <v>82</v>
      </c>
      <c r="U19" s="38">
        <v>24781800</v>
      </c>
      <c r="V19" s="36" t="s">
        <v>137</v>
      </c>
      <c r="W19" s="36">
        <v>0</v>
      </c>
    </row>
    <row r="20" spans="13:23" ht="22.8" customHeight="1" x14ac:dyDescent="0.3">
      <c r="M20" s="34">
        <v>11</v>
      </c>
      <c r="N20" s="39">
        <v>15</v>
      </c>
      <c r="O20" s="40">
        <v>44553</v>
      </c>
      <c r="P20" s="41" t="s">
        <v>15</v>
      </c>
      <c r="Q20" s="41" t="s">
        <v>59</v>
      </c>
      <c r="R20" s="42" t="s">
        <v>16</v>
      </c>
      <c r="S20" s="41" t="s">
        <v>60</v>
      </c>
      <c r="T20" s="41" t="s">
        <v>142</v>
      </c>
      <c r="U20" s="43">
        <v>15099000</v>
      </c>
      <c r="V20" s="41" t="s">
        <v>143</v>
      </c>
      <c r="W20" s="41">
        <v>0</v>
      </c>
    </row>
    <row r="21" spans="13:23" ht="22.8" customHeight="1" x14ac:dyDescent="0.3">
      <c r="M21" s="44">
        <v>10004</v>
      </c>
      <c r="N21" s="45">
        <v>10</v>
      </c>
      <c r="O21" s="46">
        <v>45678</v>
      </c>
      <c r="P21" s="47" t="s">
        <v>10</v>
      </c>
      <c r="Q21" s="47" t="s">
        <v>52</v>
      </c>
      <c r="R21" s="48" t="s">
        <v>11</v>
      </c>
      <c r="S21" s="47" t="s">
        <v>53</v>
      </c>
      <c r="T21" s="47" t="s">
        <v>81</v>
      </c>
      <c r="U21" s="49">
        <v>132184800</v>
      </c>
      <c r="V21" s="47" t="s">
        <v>145</v>
      </c>
      <c r="W21" s="4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Khach Hang</vt:lpstr>
      <vt:lpstr>(NhapLieu)</vt:lpstr>
      <vt:lpstr>(CSDL)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2021-06-19T11:16:21Z</dcterms:created>
  <dcterms:modified xsi:type="dcterms:W3CDTF">2021-06-20T07:07:42Z</dcterms:modified>
</cp:coreProperties>
</file>