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GIANGTS1\Downloads\Cai dat MyExcel (12)\Cai dat MyExcel\MyExcel\MiniTool\FileViDu\Truy xuat Du lieu\"/>
    </mc:Choice>
  </mc:AlternateContent>
  <bookViews>
    <workbookView xWindow="-105" yWindow="-105" windowWidth="23250" windowHeight="12570" firstSheet="1" activeTab="1"/>
  </bookViews>
  <sheets>
    <sheet name="Tempvtv1" sheetId="5" state="veryHidden" r:id="rId1"/>
    <sheet name="DataUNC" sheetId="4" r:id="rId2"/>
    <sheet name="VietComBank" sheetId="2" r:id="rId3"/>
    <sheet name="Sacombank" sheetId="3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D13" i="3"/>
  <c r="H12" i="3"/>
  <c r="D12" i="3"/>
  <c r="D8" i="3"/>
  <c r="D7" i="3"/>
  <c r="H1" i="3"/>
  <c r="E2" i="2"/>
  <c r="E6" i="2"/>
  <c r="F4" i="2"/>
  <c r="C12" i="2"/>
  <c r="C10" i="2"/>
  <c r="C9" i="2"/>
</calcChain>
</file>

<file path=xl/comments1.xml><?xml version="1.0" encoding="utf-8"?>
<comments xmlns="http://schemas.openxmlformats.org/spreadsheetml/2006/main">
  <authors>
    <author>GIANGTS1</author>
  </authors>
  <commentList>
    <comment ref="Q1" authorId="0" shapeId="0">
      <text>
        <r>
          <rPr>
            <sz val="9"/>
            <color indexed="81"/>
            <rFont val="Tahoma"/>
            <charset val="1"/>
          </rPr>
          <t>Ô P1</t>
        </r>
      </text>
    </comment>
  </commentList>
</comments>
</file>

<file path=xl/sharedStrings.xml><?xml version="1.0" encoding="utf-8"?>
<sst xmlns="http://schemas.openxmlformats.org/spreadsheetml/2006/main" count="109" uniqueCount="99">
  <si>
    <t>Trưởng đơn vị</t>
  </si>
  <si>
    <t>Vietcombank</t>
  </si>
  <si>
    <r>
      <t xml:space="preserve">ỦY NHIỆM CHI/ </t>
    </r>
    <r>
      <rPr>
        <sz val="18"/>
        <rFont val="Times New Roman"/>
        <family val="1"/>
      </rPr>
      <t>payment order</t>
    </r>
  </si>
  <si>
    <t>FORM NHBL 04-06/99</t>
  </si>
  <si>
    <r>
      <t xml:space="preserve">ĐỀ NGHỊ GHI NỢ TÀI KHOẢN </t>
    </r>
    <r>
      <rPr>
        <sz val="11"/>
        <rFont val="Times New Roman"/>
      </rPr>
      <t>(Please Debit account):</t>
    </r>
  </si>
  <si>
    <r>
      <t>SỐ TIỀN</t>
    </r>
    <r>
      <rPr>
        <sz val="11"/>
        <rFont val="Times New Roman"/>
      </rPr>
      <t xml:space="preserve"> (with amount)</t>
    </r>
  </si>
  <si>
    <r>
      <t xml:space="preserve">PHÍ NH </t>
    </r>
    <r>
      <rPr>
        <sz val="11"/>
        <rFont val="Times New Roman"/>
      </rPr>
      <t>(bank charges)</t>
    </r>
  </si>
  <si>
    <r>
      <t xml:space="preserve">Số tk </t>
    </r>
    <r>
      <rPr>
        <sz val="11"/>
        <rFont val="Times New Roman"/>
      </rPr>
      <t xml:space="preserve">(A/c No.): </t>
    </r>
  </si>
  <si>
    <r>
      <t xml:space="preserve">Bằng số </t>
    </r>
    <r>
      <rPr>
        <sz val="11"/>
        <rFont val="Times New Roman"/>
      </rPr>
      <t>(In figures):</t>
    </r>
  </si>
  <si>
    <t>VND</t>
  </si>
  <si>
    <t>Phí trong
(including)</t>
  </si>
  <si>
    <r>
      <t xml:space="preserve">Tên tk </t>
    </r>
    <r>
      <rPr>
        <sz val="11"/>
        <rFont val="Times New Roman"/>
      </rPr>
      <t>(A/c Name):</t>
    </r>
    <r>
      <rPr>
        <b/>
        <sz val="11"/>
        <rFont val="Times New Roman"/>
      </rPr>
      <t xml:space="preserve"> CTY TNHH VIGILANT VIDEO.</t>
    </r>
  </si>
  <si>
    <r>
      <t>Bằng chữ</t>
    </r>
    <r>
      <rPr>
        <sz val="11"/>
        <rFont val="Times New Roman"/>
      </rPr>
      <t xml:space="preserve"> (in words)</t>
    </r>
  </si>
  <si>
    <t>Phí ngoài
(excluding)</t>
  </si>
  <si>
    <r>
      <t xml:space="preserve">Địa chỉ </t>
    </r>
    <r>
      <rPr>
        <sz val="11"/>
        <rFont val="Times New Roman"/>
      </rPr>
      <t>(Address):</t>
    </r>
  </si>
  <si>
    <r>
      <t>Tại NH</t>
    </r>
    <r>
      <rPr>
        <sz val="11"/>
        <rFont val="Times New Roman"/>
      </rPr>
      <t xml:space="preserve"> (with bank): VCB (Bến Thành)</t>
    </r>
  </si>
  <si>
    <r>
      <t xml:space="preserve">&amp; GHI CÓ TÀI KHOẢN </t>
    </r>
    <r>
      <rPr>
        <sz val="11"/>
        <rFont val="Times New Roman"/>
        <family val="1"/>
      </rPr>
      <t>(&amp; Credit account):</t>
    </r>
  </si>
  <si>
    <r>
      <t xml:space="preserve">Nội dung </t>
    </r>
    <r>
      <rPr>
        <u/>
        <sz val="11"/>
        <rFont val="Times New Roman"/>
      </rPr>
      <t>(details of payment):</t>
    </r>
  </si>
  <si>
    <r>
      <t>Số tk</t>
    </r>
    <r>
      <rPr>
        <sz val="11"/>
        <rFont val="Times New Roman"/>
      </rPr>
      <t xml:space="preserve"> (A/c No.): </t>
    </r>
  </si>
  <si>
    <t xml:space="preserve">Địa chỉ (Address): </t>
  </si>
  <si>
    <r>
      <t xml:space="preserve">Kế toán trưởng
</t>
    </r>
    <r>
      <rPr>
        <b/>
        <i/>
        <sz val="9"/>
        <rFont val="Times New Roman"/>
      </rPr>
      <t>Chief Accountant</t>
    </r>
  </si>
  <si>
    <r>
      <t xml:space="preserve">Chủ tài khoản ký và đóng dấu
</t>
    </r>
    <r>
      <rPr>
        <b/>
        <i/>
        <sz val="9"/>
        <rFont val="Times New Roman"/>
      </rPr>
      <t>A/c holder &amp; stamp</t>
    </r>
  </si>
  <si>
    <r>
      <t xml:space="preserve">Tại NH (with bank): </t>
    </r>
    <r>
      <rPr>
        <sz val="11"/>
        <rFont val="Times New Roman"/>
        <family val="1"/>
      </rPr>
      <t>ACB (NVT)</t>
    </r>
  </si>
  <si>
    <r>
      <t>DÀNH CHO NGÂN HÀNG (for Bank' s Use only)</t>
    </r>
    <r>
      <rPr>
        <sz val="11"/>
        <rFont val="Times New Roman"/>
      </rPr>
      <t xml:space="preserve">    MÃ VAT:</t>
    </r>
  </si>
  <si>
    <t>Thanh toán viên</t>
  </si>
  <si>
    <t>Kiểm soát</t>
  </si>
  <si>
    <t>Giám đốc</t>
  </si>
  <si>
    <t>UỶ NHIỆM CHI</t>
  </si>
  <si>
    <t>PAYMENT ORDER</t>
  </si>
  <si>
    <t xml:space="preserve">Tài khoản số (Account No.):  0500 </t>
  </si>
  <si>
    <t xml:space="preserve">Tại  Sacombank- Chi nhánh/PGD (At Sacombank - Branch): </t>
  </si>
  <si>
    <t xml:space="preserve">Cá nhân/Đơn vị thụ hưởng (Beneficiary): </t>
  </si>
  <si>
    <t>£</t>
  </si>
  <si>
    <t xml:space="preserve"> Tài khoản số (Account No.): </t>
  </si>
  <si>
    <t>Số CMND/Hộ chiếu (I.D/PP No.):…………….……Ngày cấp (Date): …..……..  Nơi cấp (Place): …...………</t>
  </si>
  <si>
    <t>Địa chỉ/Điện thoại (Address/Tel) ……………………………………...………………………………………………………..</t>
  </si>
  <si>
    <t>SỐ TIỀN BẰNG SỐ</t>
  </si>
  <si>
    <r>
      <t>Tại ngân hàng</t>
    </r>
    <r>
      <rPr>
        <sz val="8"/>
        <rFont val="Arial Unicode MS"/>
        <family val="2"/>
      </rPr>
      <t xml:space="preserve"> / Beneficiary's Bank</t>
    </r>
  </si>
  <si>
    <t xml:space="preserve">BIDV-CN </t>
  </si>
  <si>
    <r>
      <t>Tỉnh/TP</t>
    </r>
    <r>
      <rPr>
        <sz val="8"/>
        <rFont val="Arial Unicode MS"/>
        <family val="2"/>
      </rPr>
      <t xml:space="preserve"> (Province/City):</t>
    </r>
  </si>
  <si>
    <t>(Amount in figures)</t>
  </si>
  <si>
    <r>
      <t>CÁ NHÂN/ĐƠN VỊ CHUYỂN TIỀN</t>
    </r>
    <r>
      <rPr>
        <sz val="8"/>
        <rFont val="Arial Unicode MS"/>
        <family val="2"/>
      </rPr>
      <t xml:space="preserve"> </t>
    </r>
    <r>
      <rPr>
        <i/>
        <sz val="8"/>
        <rFont val="Arial Unicode MS"/>
        <family val="2"/>
      </rPr>
      <t>(Remitter)</t>
    </r>
  </si>
  <si>
    <t>SACOMBANK..............................................</t>
  </si>
  <si>
    <t>NGÂN HÀNG  B (Beneficiary bank)</t>
  </si>
  <si>
    <r>
      <t xml:space="preserve"> </t>
    </r>
    <r>
      <rPr>
        <b/>
        <sz val="8"/>
        <rFont val="Arial Unicode MS"/>
        <family val="2"/>
      </rPr>
      <t xml:space="preserve"> Ngày lập</t>
    </r>
    <r>
      <rPr>
        <sz val="8"/>
        <rFont val="Arial Unicode MS"/>
        <family val="2"/>
      </rPr>
      <t xml:space="preserve"> (</t>
    </r>
    <r>
      <rPr>
        <i/>
        <sz val="8"/>
        <rFont val="Arial Unicode MS"/>
        <family val="2"/>
      </rPr>
      <t>Issue date</t>
    </r>
    <r>
      <rPr>
        <sz val="8"/>
        <rFont val="Arial Unicode MS"/>
        <family val="2"/>
      </rPr>
      <t xml:space="preserve">)      </t>
    </r>
  </si>
  <si>
    <t>Ghi sổ ngày (Settlement date):......../........./.............</t>
  </si>
  <si>
    <t>Ghi sổ ngày (Settlement date):......../......../...........</t>
  </si>
  <si>
    <t>Kế toán</t>
  </si>
  <si>
    <t xml:space="preserve"> Chủ tài khoản</t>
  </si>
  <si>
    <t xml:space="preserve">   Kế toán</t>
  </si>
  <si>
    <t>(Accountant)</t>
  </si>
  <si>
    <t>(Account Holder)</t>
  </si>
  <si>
    <t>(Approved by)</t>
  </si>
  <si>
    <t>STT</t>
  </si>
  <si>
    <t>Đơn vị nhận tiền</t>
  </si>
  <si>
    <t>Số tài khoản</t>
  </si>
  <si>
    <t>Tại ngân hàng</t>
  </si>
  <si>
    <t>Nội dung</t>
  </si>
  <si>
    <t>Số tiền</t>
  </si>
  <si>
    <t>Số UNC</t>
  </si>
  <si>
    <t>Ngày UNC</t>
  </si>
  <si>
    <t>Bằng chữ</t>
  </si>
  <si>
    <t>UNC1</t>
  </si>
  <si>
    <t>UNC2</t>
  </si>
  <si>
    <t>UNC3</t>
  </si>
  <si>
    <t>Công ty TNHH Niềm Tin</t>
  </si>
  <si>
    <t>011000011</t>
  </si>
  <si>
    <t>TechcomBank Cầu Giấy</t>
  </si>
  <si>
    <t>Thanh toán tiền điện tháng 11</t>
  </si>
  <si>
    <t>Công ty TNHH Ngôi Sao</t>
  </si>
  <si>
    <t>Công ty TNHH Đông Kinh</t>
  </si>
  <si>
    <t>011000012</t>
  </si>
  <si>
    <t>011000013</t>
  </si>
  <si>
    <t>VietComBank Hà Nội</t>
  </si>
  <si>
    <t>ViettinBank Hồ Chí Minh</t>
  </si>
  <si>
    <t>Thanh toán tiền Tủ sắt</t>
  </si>
  <si>
    <t>Thanh toán tiền mua máy tính</t>
  </si>
  <si>
    <t xml:space="preserve">Một trăm bốn mươi lăm triệu đồng </t>
  </si>
  <si>
    <t xml:space="preserve">Mười ba triệu hai trăm ngàn đồng </t>
  </si>
  <si>
    <t xml:space="preserve">Chín triệu tám trăm ngàn đồng </t>
  </si>
  <si>
    <t xml:space="preserve">Ngày (Date): </t>
  </si>
  <si>
    <t>11222455666</t>
  </si>
  <si>
    <t>Cá nhân/Đơn vị chuyển tiền (Remitter):  CTY TNHH VIGILANT VIDEO.</t>
  </si>
  <si>
    <r>
      <t xml:space="preserve">Tên tk </t>
    </r>
    <r>
      <rPr>
        <sz val="11"/>
        <rFont val="Times New Roman"/>
      </rPr>
      <t>(A/c Name)</t>
    </r>
    <r>
      <rPr>
        <b/>
        <sz val="11"/>
        <rFont val="Times New Roman"/>
      </rPr>
      <t xml:space="preserve">: </t>
    </r>
  </si>
  <si>
    <t>Ngày/ Date:</t>
  </si>
  <si>
    <t xml:space="preserve">Số tiền bằng chữ (Amount in words):  </t>
  </si>
  <si>
    <t>Nội dung thanh toán (Instruction)</t>
  </si>
  <si>
    <t>DataUNC</t>
  </si>
  <si>
    <t>VietComBank</t>
  </si>
  <si>
    <t>Sacombank</t>
  </si>
  <si>
    <t/>
  </si>
  <si>
    <t>1</t>
  </si>
  <si>
    <t>A5</t>
  </si>
  <si>
    <t>akmjkmjkjkjkDataUNC!$A$5</t>
  </si>
  <si>
    <t>P1</t>
  </si>
  <si>
    <t>akmjkmjkjkjkVietComBank!$P$1</t>
  </si>
  <si>
    <t>akmjkmjkjkjkSacombank!$P$1</t>
  </si>
  <si>
    <t>copy_p1</t>
  </si>
  <si>
    <t>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</si>
</sst>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₫_-;\-* #,##0.00\ _₫_-;_-* &quot;-&quot;??\ _₫_-;_-@_-"/>
    <numFmt numFmtId="164" formatCode="_ * #,##0.00_)\ _$_ ;_ * \(#,##0.00\)\ _$_ ;_ * &quot;-&quot;??_)\ _$_ ;_ @_ "/>
    <numFmt numFmtId="165" formatCode="_(* #,##0_);_(* \(#,##0\);_(* &quot;-&quot;??_);_(@_)"/>
    <numFmt numFmtId="166" formatCode="#,##0.00#"/>
  </numFmts>
  <fonts count="36"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b/>
      <i/>
      <sz val="12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i/>
      <sz val="12"/>
      <name val="Times New Roman"/>
      <family val="1"/>
    </font>
    <font>
      <b/>
      <sz val="11"/>
      <name val="Times New Roman"/>
    </font>
    <font>
      <sz val="11"/>
      <name val="Times New Roman"/>
    </font>
    <font>
      <b/>
      <u/>
      <sz val="11"/>
      <name val="Times New Roman"/>
    </font>
    <font>
      <sz val="10"/>
      <name val="Times New Roman"/>
    </font>
    <font>
      <sz val="11"/>
      <name val="Times New Roman"/>
      <family val="1"/>
    </font>
    <font>
      <u/>
      <sz val="11"/>
      <name val="Times New Roman"/>
    </font>
    <font>
      <b/>
      <sz val="9"/>
      <name val="Times New Roman"/>
    </font>
    <font>
      <b/>
      <i/>
      <sz val="9"/>
      <name val="Times New Roman"/>
    </font>
    <font>
      <b/>
      <i/>
      <sz val="11"/>
      <name val="Times New Roman"/>
    </font>
    <font>
      <sz val="12"/>
      <name val="Times New Roman"/>
    </font>
    <font>
      <sz val="11"/>
      <color theme="1"/>
      <name val="Calibri"/>
      <family val="2"/>
      <scheme val="minor"/>
    </font>
    <font>
      <sz val="11"/>
      <name val="VNI-Times"/>
    </font>
    <font>
      <b/>
      <sz val="10"/>
      <name val="VNI-Times"/>
    </font>
    <font>
      <sz val="8"/>
      <color indexed="12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b/>
      <sz val="15"/>
      <name val="Arial Unicode MS"/>
      <family val="2"/>
    </font>
    <font>
      <i/>
      <sz val="8"/>
      <name val="Arial Unicode MS"/>
      <family val="2"/>
    </font>
    <font>
      <b/>
      <sz val="8"/>
      <color indexed="12"/>
      <name val="Arial Unicode MS"/>
      <family val="2"/>
    </font>
    <font>
      <sz val="8"/>
      <name val="Wingdings 2"/>
      <family val="1"/>
      <charset val="2"/>
    </font>
    <font>
      <sz val="8"/>
      <color rgb="FF0000FF"/>
      <name val="Arial Unicode MS"/>
      <family val="2"/>
    </font>
    <font>
      <b/>
      <sz val="8"/>
      <color rgb="FFFF0000"/>
      <name val="Arial Unicode MS"/>
      <family val="2"/>
    </font>
    <font>
      <b/>
      <sz val="8"/>
      <color rgb="FF0000FF"/>
      <name val="Arial Unicode MS"/>
      <family val="2"/>
    </font>
    <font>
      <sz val="14"/>
      <color theme="1"/>
      <name val="Times New Roman"/>
      <family val="1"/>
    </font>
    <font>
      <sz val="11"/>
      <name val="Arial Unicode MS"/>
      <family val="2"/>
    </font>
    <font>
      <b/>
      <sz val="10"/>
      <color theme="1"/>
      <name val="Arial Unicode MS"/>
      <family val="2"/>
    </font>
    <font>
      <b/>
      <sz val="10"/>
      <name val="Arial Unicode MS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16" fillId="0" borderId="0"/>
    <xf numFmtId="0" fontId="17" fillId="0" borderId="0"/>
    <xf numFmtId="0" fontId="18" fillId="0" borderId="32" applyFont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</cellStyleXfs>
  <cellXfs count="162">
    <xf numFmtId="0" fontId="0" fillId="0" borderId="0" xfId="0"/>
    <xf numFmtId="0" fontId="7" fillId="0" borderId="0" xfId="0" applyFont="1" applyBorder="1"/>
    <xf numFmtId="0" fontId="7" fillId="0" borderId="6" xfId="0" applyFont="1" applyBorder="1"/>
    <xf numFmtId="0" fontId="7" fillId="0" borderId="9" xfId="0" applyFont="1" applyBorder="1"/>
    <xf numFmtId="0" fontId="11" fillId="0" borderId="3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15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8" xfId="0" applyFont="1" applyBorder="1"/>
    <xf numFmtId="0" fontId="17" fillId="0" borderId="0" xfId="2"/>
    <xf numFmtId="0" fontId="20" fillId="0" borderId="0" xfId="2" applyFont="1" applyAlignment="1">
      <alignment vertical="center"/>
    </xf>
    <xf numFmtId="0" fontId="20" fillId="0" borderId="0" xfId="2" applyFont="1"/>
    <xf numFmtId="0" fontId="20" fillId="0" borderId="0" xfId="2" applyFont="1" applyAlignment="1">
      <alignment horizontal="right" vertical="center"/>
    </xf>
    <xf numFmtId="0" fontId="20" fillId="0" borderId="0" xfId="2" applyFont="1" applyFill="1" applyAlignment="1">
      <alignment vertical="center"/>
    </xf>
    <xf numFmtId="0" fontId="21" fillId="0" borderId="0" xfId="2" applyFont="1" applyFill="1" applyAlignment="1">
      <alignment vertical="center"/>
    </xf>
    <xf numFmtId="0" fontId="20" fillId="0" borderId="0" xfId="2" applyFont="1" applyFill="1" applyAlignment="1">
      <alignment horizontal="right" vertical="center"/>
    </xf>
    <xf numFmtId="14" fontId="19" fillId="0" borderId="0" xfId="2" applyNumberFormat="1" applyFont="1" applyFill="1" applyAlignment="1">
      <alignment horizontal="center" vertical="center"/>
    </xf>
    <xf numFmtId="0" fontId="26" fillId="2" borderId="0" xfId="2" applyFont="1" applyFill="1" applyAlignment="1">
      <alignment vertical="center"/>
    </xf>
    <xf numFmtId="14" fontId="26" fillId="2" borderId="0" xfId="2" applyNumberFormat="1" applyFont="1" applyFill="1" applyAlignment="1">
      <alignment vertical="center"/>
    </xf>
    <xf numFmtId="0" fontId="24" fillId="0" borderId="0" xfId="2" applyFont="1" applyFill="1" applyAlignment="1">
      <alignment vertical="center"/>
    </xf>
    <xf numFmtId="0" fontId="24" fillId="0" borderId="0" xfId="2" applyFont="1" applyFill="1" applyAlignment="1">
      <alignment horizontal="left" vertical="center"/>
    </xf>
    <xf numFmtId="0" fontId="20" fillId="0" borderId="0" xfId="2" quotePrefix="1" applyFont="1" applyFill="1" applyAlignment="1">
      <alignment vertical="center"/>
    </xf>
    <xf numFmtId="0" fontId="27" fillId="0" borderId="0" xfId="2" applyFont="1" applyFill="1" applyAlignment="1">
      <alignment vertical="center"/>
    </xf>
    <xf numFmtId="0" fontId="21" fillId="0" borderId="0" xfId="2" applyFont="1" applyFill="1" applyAlignment="1">
      <alignment horizontal="left" vertical="center"/>
    </xf>
    <xf numFmtId="0" fontId="21" fillId="0" borderId="5" xfId="2" applyFont="1" applyFill="1" applyBorder="1" applyAlignment="1">
      <alignment horizontal="center" vertical="center"/>
    </xf>
    <xf numFmtId="14" fontId="20" fillId="0" borderId="0" xfId="2" applyNumberFormat="1" applyFont="1" applyFill="1" applyBorder="1" applyAlignment="1">
      <alignment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/>
    </xf>
    <xf numFmtId="0" fontId="20" fillId="0" borderId="6" xfId="2" applyFont="1" applyFill="1" applyBorder="1" applyAlignment="1">
      <alignment vertical="center"/>
    </xf>
    <xf numFmtId="0" fontId="20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horizontal="center" vertical="center" wrapText="1"/>
    </xf>
    <xf numFmtId="0" fontId="25" fillId="0" borderId="0" xfId="2" applyFont="1" applyFill="1" applyAlignment="1">
      <alignment vertical="center"/>
    </xf>
    <xf numFmtId="0" fontId="20" fillId="0" borderId="6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right" vertical="center" wrapText="1"/>
    </xf>
    <xf numFmtId="0" fontId="20" fillId="0" borderId="6" xfId="2" applyFont="1" applyFill="1" applyBorder="1" applyAlignment="1">
      <alignment horizontal="right" vertical="center"/>
    </xf>
    <xf numFmtId="0" fontId="21" fillId="0" borderId="6" xfId="2" applyFont="1" applyFill="1" applyBorder="1" applyAlignment="1">
      <alignment horizontal="left" vertical="center"/>
    </xf>
    <xf numFmtId="0" fontId="20" fillId="0" borderId="6" xfId="2" applyFont="1" applyFill="1" applyBorder="1" applyAlignment="1">
      <alignment horizontal="left" vertical="center"/>
    </xf>
    <xf numFmtId="0" fontId="21" fillId="0" borderId="2" xfId="2" applyFont="1" applyFill="1" applyBorder="1" applyAlignment="1">
      <alignment vertical="center"/>
    </xf>
    <xf numFmtId="0" fontId="21" fillId="0" borderId="4" xfId="2" applyFont="1" applyFill="1" applyBorder="1" applyAlignment="1">
      <alignment horizontal="center" vertical="center"/>
    </xf>
    <xf numFmtId="0" fontId="29" fillId="0" borderId="0" xfId="0" applyFont="1"/>
    <xf numFmtId="49" fontId="29" fillId="0" borderId="0" xfId="0" applyNumberFormat="1" applyFont="1"/>
    <xf numFmtId="0" fontId="29" fillId="4" borderId="33" xfId="0" applyFont="1" applyFill="1" applyBorder="1" applyAlignment="1">
      <alignment vertical="center"/>
    </xf>
    <xf numFmtId="0" fontId="29" fillId="4" borderId="34" xfId="0" applyFont="1" applyFill="1" applyBorder="1" applyAlignment="1">
      <alignment vertical="center"/>
    </xf>
    <xf numFmtId="49" fontId="29" fillId="4" borderId="34" xfId="0" applyNumberFormat="1" applyFont="1" applyFill="1" applyBorder="1" applyAlignment="1">
      <alignment vertical="center"/>
    </xf>
    <xf numFmtId="0" fontId="29" fillId="4" borderId="35" xfId="0" applyFont="1" applyFill="1" applyBorder="1" applyAlignment="1">
      <alignment vertical="center"/>
    </xf>
    <xf numFmtId="3" fontId="29" fillId="0" borderId="36" xfId="0" applyNumberFormat="1" applyFont="1" applyFill="1" applyBorder="1" applyAlignment="1">
      <alignment horizontal="right" vertical="center"/>
    </xf>
    <xf numFmtId="0" fontId="29" fillId="0" borderId="37" xfId="0" applyFont="1" applyFill="1" applyBorder="1" applyAlignment="1">
      <alignment horizontal="left" vertical="center"/>
    </xf>
    <xf numFmtId="14" fontId="29" fillId="0" borderId="37" xfId="0" applyNumberFormat="1" applyFont="1" applyFill="1" applyBorder="1" applyAlignment="1">
      <alignment horizontal="center" vertical="center"/>
    </xf>
    <xf numFmtId="166" fontId="29" fillId="0" borderId="37" xfId="0" applyNumberFormat="1" applyFont="1" applyFill="1" applyBorder="1" applyAlignment="1">
      <alignment horizontal="right" vertical="center"/>
    </xf>
    <xf numFmtId="3" fontId="29" fillId="0" borderId="37" xfId="0" applyNumberFormat="1" applyFont="1" applyFill="1" applyBorder="1" applyAlignment="1">
      <alignment horizontal="right" vertical="center"/>
    </xf>
    <xf numFmtId="0" fontId="29" fillId="0" borderId="38" xfId="0" applyFont="1" applyFill="1" applyBorder="1" applyAlignment="1">
      <alignment horizontal="left" vertical="center"/>
    </xf>
    <xf numFmtId="3" fontId="29" fillId="5" borderId="36" xfId="0" applyNumberFormat="1" applyFont="1" applyFill="1" applyBorder="1" applyAlignment="1">
      <alignment horizontal="right" vertical="center"/>
    </xf>
    <xf numFmtId="0" fontId="29" fillId="5" borderId="37" xfId="0" applyFont="1" applyFill="1" applyBorder="1" applyAlignment="1">
      <alignment horizontal="left" vertical="center"/>
    </xf>
    <xf numFmtId="14" fontId="29" fillId="5" borderId="37" xfId="0" applyNumberFormat="1" applyFont="1" applyFill="1" applyBorder="1" applyAlignment="1">
      <alignment horizontal="center" vertical="center"/>
    </xf>
    <xf numFmtId="166" fontId="29" fillId="5" borderId="37" xfId="0" applyNumberFormat="1" applyFont="1" applyFill="1" applyBorder="1" applyAlignment="1">
      <alignment horizontal="right" vertical="center"/>
    </xf>
    <xf numFmtId="3" fontId="29" fillId="5" borderId="37" xfId="0" applyNumberFormat="1" applyFont="1" applyFill="1" applyBorder="1" applyAlignment="1">
      <alignment horizontal="right" vertical="center"/>
    </xf>
    <xf numFmtId="0" fontId="29" fillId="5" borderId="38" xfId="0" applyFont="1" applyFill="1" applyBorder="1" applyAlignment="1">
      <alignment horizontal="left" vertical="center"/>
    </xf>
    <xf numFmtId="3" fontId="29" fillId="5" borderId="39" xfId="0" applyNumberFormat="1" applyFont="1" applyFill="1" applyBorder="1" applyAlignment="1">
      <alignment horizontal="right" vertical="center"/>
    </xf>
    <xf numFmtId="0" fontId="29" fillId="5" borderId="40" xfId="0" applyFont="1" applyFill="1" applyBorder="1" applyAlignment="1">
      <alignment horizontal="left" vertical="center"/>
    </xf>
    <xf numFmtId="14" fontId="29" fillId="5" borderId="40" xfId="0" applyNumberFormat="1" applyFont="1" applyFill="1" applyBorder="1" applyAlignment="1">
      <alignment horizontal="center" vertical="center"/>
    </xf>
    <xf numFmtId="166" fontId="29" fillId="5" borderId="40" xfId="0" applyNumberFormat="1" applyFont="1" applyFill="1" applyBorder="1" applyAlignment="1">
      <alignment horizontal="right" vertical="center"/>
    </xf>
    <xf numFmtId="3" fontId="29" fillId="5" borderId="40" xfId="0" applyNumberFormat="1" applyFont="1" applyFill="1" applyBorder="1" applyAlignment="1">
      <alignment horizontal="right" vertical="center"/>
    </xf>
    <xf numFmtId="0" fontId="29" fillId="5" borderId="41" xfId="0" applyFont="1" applyFill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16" xfId="0" quotePrefix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7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4" fontId="5" fillId="4" borderId="8" xfId="0" applyNumberFormat="1" applyFont="1" applyFill="1" applyBorder="1" applyAlignment="1">
      <alignment vertical="center"/>
    </xf>
    <xf numFmtId="0" fontId="17" fillId="0" borderId="0" xfId="2" applyFont="1" applyAlignment="1">
      <alignment horizontal="left"/>
    </xf>
    <xf numFmtId="14" fontId="17" fillId="4" borderId="0" xfId="2" applyNumberFormat="1" applyFill="1"/>
    <xf numFmtId="165" fontId="31" fillId="6" borderId="1" xfId="4" applyNumberFormat="1" applyFont="1" applyFill="1" applyBorder="1" applyAlignment="1">
      <alignment vertical="center"/>
    </xf>
    <xf numFmtId="0" fontId="20" fillId="0" borderId="7" xfId="2" applyFont="1" applyFill="1" applyBorder="1" applyAlignment="1">
      <alignment vertical="center"/>
    </xf>
    <xf numFmtId="0" fontId="20" fillId="0" borderId="8" xfId="2" applyFont="1" applyFill="1" applyBorder="1" applyAlignment="1">
      <alignment vertical="center"/>
    </xf>
    <xf numFmtId="0" fontId="20" fillId="0" borderId="9" xfId="2" applyFont="1" applyFill="1" applyBorder="1" applyAlignment="1">
      <alignment vertical="center"/>
    </xf>
    <xf numFmtId="14" fontId="20" fillId="0" borderId="8" xfId="2" applyNumberFormat="1" applyFont="1" applyFill="1" applyBorder="1" applyAlignment="1">
      <alignment vertical="center"/>
    </xf>
    <xf numFmtId="3" fontId="34" fillId="4" borderId="18" xfId="0" applyNumberFormat="1" applyFont="1" applyFill="1" applyBorder="1" applyAlignment="1">
      <alignment vertical="center"/>
    </xf>
    <xf numFmtId="0" fontId="34" fillId="4" borderId="16" xfId="0" applyFont="1" applyFill="1" applyBorder="1" applyAlignment="1">
      <alignment horizontal="left" vertical="center"/>
    </xf>
    <xf numFmtId="0" fontId="34" fillId="4" borderId="30" xfId="0" applyFont="1" applyFill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4" borderId="29" xfId="0" applyFont="1" applyFill="1" applyBorder="1" applyAlignment="1">
      <alignment vertical="center"/>
    </xf>
    <xf numFmtId="0" fontId="0" fillId="7" borderId="0" xfId="0" applyFill="1"/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textRotation="90"/>
    </xf>
    <xf numFmtId="0" fontId="0" fillId="0" borderId="13" xfId="0" applyBorder="1"/>
    <xf numFmtId="0" fontId="0" fillId="0" borderId="31" xfId="0" applyBorder="1"/>
    <xf numFmtId="0" fontId="6" fillId="0" borderId="14" xfId="0" applyFont="1" applyBorder="1" applyAlignment="1">
      <alignment horizontal="left" vertical="center"/>
    </xf>
    <xf numFmtId="0" fontId="33" fillId="4" borderId="2" xfId="0" applyFont="1" applyFill="1" applyBorder="1" applyAlignment="1">
      <alignment horizontal="left" vertical="center"/>
    </xf>
    <xf numFmtId="0" fontId="33" fillId="4" borderId="3" xfId="0" applyFont="1" applyFill="1" applyBorder="1" applyAlignment="1">
      <alignment horizontal="left" vertical="center"/>
    </xf>
    <xf numFmtId="0" fontId="33" fillId="4" borderId="4" xfId="0" applyFont="1" applyFill="1" applyBorder="1" applyAlignment="1">
      <alignment horizontal="left" vertical="center"/>
    </xf>
    <xf numFmtId="0" fontId="33" fillId="4" borderId="7" xfId="0" applyFont="1" applyFill="1" applyBorder="1" applyAlignment="1">
      <alignment horizontal="left" vertical="center"/>
    </xf>
    <xf numFmtId="0" fontId="33" fillId="4" borderId="8" xfId="0" applyFont="1" applyFill="1" applyBorder="1" applyAlignment="1">
      <alignment horizontal="left" vertical="center"/>
    </xf>
    <xf numFmtId="0" fontId="33" fillId="4" borderId="9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4" fillId="4" borderId="25" xfId="0" applyFont="1" applyFill="1" applyBorder="1" applyAlignment="1">
      <alignment horizontal="center" vertical="center"/>
    </xf>
    <xf numFmtId="0" fontId="34" fillId="4" borderId="26" xfId="0" applyFont="1" applyFill="1" applyBorder="1" applyAlignment="1">
      <alignment horizontal="center" vertical="center"/>
    </xf>
    <xf numFmtId="0" fontId="34" fillId="4" borderId="27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21" fillId="3" borderId="2" xfId="2" applyFont="1" applyFill="1" applyBorder="1" applyAlignment="1">
      <alignment horizontal="center" vertical="center" wrapText="1"/>
    </xf>
    <xf numFmtId="0" fontId="21" fillId="3" borderId="3" xfId="2" applyFont="1" applyFill="1" applyBorder="1" applyAlignment="1">
      <alignment horizontal="center" vertical="center" wrapText="1"/>
    </xf>
    <xf numFmtId="0" fontId="21" fillId="3" borderId="4" xfId="2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center" vertical="center" wrapText="1"/>
    </xf>
    <xf numFmtId="14" fontId="28" fillId="0" borderId="0" xfId="2" applyNumberFormat="1" applyFont="1" applyFill="1" applyBorder="1" applyAlignment="1">
      <alignment horizontal="center" vertical="center"/>
    </xf>
    <xf numFmtId="0" fontId="31" fillId="4" borderId="0" xfId="2" applyFont="1" applyFill="1" applyAlignment="1">
      <alignment horizontal="left" vertical="center"/>
    </xf>
    <xf numFmtId="0" fontId="31" fillId="4" borderId="42" xfId="2" applyFont="1" applyFill="1" applyBorder="1" applyAlignment="1">
      <alignment horizontal="left" vertical="center"/>
    </xf>
    <xf numFmtId="0" fontId="21" fillId="0" borderId="8" xfId="2" applyFont="1" applyFill="1" applyBorder="1" applyAlignment="1">
      <alignment horizontal="center" vertical="center" wrapText="1"/>
    </xf>
    <xf numFmtId="0" fontId="32" fillId="4" borderId="8" xfId="2" applyFont="1" applyFill="1" applyBorder="1" applyAlignment="1">
      <alignment horizontal="left" vertical="center" wrapText="1"/>
    </xf>
    <xf numFmtId="0" fontId="30" fillId="4" borderId="0" xfId="2" applyFont="1" applyFill="1" applyAlignment="1">
      <alignment horizontal="left" vertical="center"/>
    </xf>
    <xf numFmtId="0" fontId="20" fillId="3" borderId="7" xfId="2" applyFont="1" applyFill="1" applyBorder="1" applyAlignment="1">
      <alignment horizontal="center" vertical="center" wrapText="1"/>
    </xf>
    <xf numFmtId="0" fontId="20" fillId="3" borderId="9" xfId="2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horizontal="center" vertical="center"/>
    </xf>
    <xf numFmtId="0" fontId="21" fillId="0" borderId="4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3" borderId="7" xfId="2" applyFont="1" applyFill="1" applyBorder="1" applyAlignment="1">
      <alignment horizontal="left" vertical="center" wrapText="1"/>
    </xf>
    <xf numFmtId="0" fontId="20" fillId="3" borderId="8" xfId="2" applyFont="1" applyFill="1" applyBorder="1" applyAlignment="1">
      <alignment horizontal="left" vertical="center" wrapText="1"/>
    </xf>
    <xf numFmtId="0" fontId="20" fillId="3" borderId="9" xfId="2" applyFont="1" applyFill="1" applyBorder="1" applyAlignment="1">
      <alignment horizontal="left" vertical="center" wrapText="1"/>
    </xf>
    <xf numFmtId="0" fontId="21" fillId="0" borderId="5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20" fillId="3" borderId="8" xfId="2" applyFont="1" applyFill="1" applyBorder="1" applyAlignment="1">
      <alignment horizontal="center" vertical="center" wrapText="1"/>
    </xf>
    <xf numFmtId="0" fontId="29" fillId="7" borderId="0" xfId="0" applyFont="1" applyFill="1"/>
  </cellXfs>
  <cellStyles count="10">
    <cellStyle name="B_BTHD75T8.95" xfId="3"/>
    <cellStyle name="Comma 2" xfId="5"/>
    <cellStyle name="Comma 3" xfId="6"/>
    <cellStyle name="Comma 4" xfId="4"/>
    <cellStyle name="Normal" xfId="0" builtinId="0"/>
    <cellStyle name="Normal 2" xfId="7"/>
    <cellStyle name="Normal 3" xfId="8"/>
    <cellStyle name="Normal 4" xfId="9"/>
    <cellStyle name="Normal 5" xfId="2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2</xdr:col>
      <xdr:colOff>83820</xdr:colOff>
      <xdr:row>1</xdr:row>
      <xdr:rowOff>132682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"/>
          <a:ext cx="1470660" cy="422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520065</xdr:colOff>
      <xdr:row>2</xdr:row>
      <xdr:rowOff>24678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52625" cy="451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00:G107"/>
  <sheetViews>
    <sheetView workbookViewId="0"/>
  </sheetViews>
  <sheetFormatPr defaultRowHeight="15"/>
  <sheetData>
    <row r="100" spans="1:7">
      <c r="A100" t="s">
        <v>92</v>
      </c>
    </row>
    <row r="101" spans="1:7">
      <c r="A101" t="s">
        <v>87</v>
      </c>
      <c r="E101" t="s">
        <v>93</v>
      </c>
    </row>
    <row r="102" spans="1:7">
      <c r="A102">
        <v>1</v>
      </c>
    </row>
    <row r="103" spans="1:7">
      <c r="A103" t="s">
        <v>94</v>
      </c>
      <c r="B103" t="s">
        <v>94</v>
      </c>
      <c r="C103" t="s">
        <v>90</v>
      </c>
    </row>
    <row r="104" spans="1:7">
      <c r="A104" t="s">
        <v>88</v>
      </c>
      <c r="B104" t="s">
        <v>89</v>
      </c>
      <c r="E104" t="s">
        <v>96</v>
      </c>
      <c r="G104" t="s">
        <v>95</v>
      </c>
    </row>
    <row r="105" spans="1:7">
      <c r="A105" t="s">
        <v>91</v>
      </c>
    </row>
    <row r="106" spans="1:7">
      <c r="A106" t="s">
        <v>91</v>
      </c>
    </row>
    <row r="107" spans="1:7">
      <c r="A107" t="s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"/>
  <sheetViews>
    <sheetView tabSelected="1" workbookViewId="0">
      <selection activeCell="D17" sqref="D17"/>
    </sheetView>
  </sheetViews>
  <sheetFormatPr defaultColWidth="8.85546875" defaultRowHeight="18.75"/>
  <cols>
    <col min="1" max="1" width="6" style="46" customWidth="1"/>
    <col min="2" max="2" width="9.5703125" style="46" bestFit="1" customWidth="1"/>
    <col min="3" max="3" width="14.85546875" style="46" customWidth="1"/>
    <col min="4" max="4" width="29.140625" style="46" bestFit="1" customWidth="1"/>
    <col min="5" max="5" width="14.140625" style="47" bestFit="1" customWidth="1"/>
    <col min="6" max="6" width="27.7109375" style="46" bestFit="1" customWidth="1"/>
    <col min="7" max="7" width="32.5703125" style="46" bestFit="1" customWidth="1"/>
    <col min="8" max="8" width="16.140625" style="46" customWidth="1"/>
    <col min="9" max="9" width="38.28515625" style="46" bestFit="1" customWidth="1"/>
    <col min="10" max="16384" width="8.85546875" style="46"/>
  </cols>
  <sheetData>
    <row r="1" spans="1:9">
      <c r="A1" s="161" t="s">
        <v>98</v>
      </c>
    </row>
    <row r="4" spans="1:9" ht="27" customHeight="1">
      <c r="A4" s="48" t="s">
        <v>53</v>
      </c>
      <c r="B4" s="49" t="s">
        <v>59</v>
      </c>
      <c r="C4" s="49" t="s">
        <v>60</v>
      </c>
      <c r="D4" s="49" t="s">
        <v>54</v>
      </c>
      <c r="E4" s="50" t="s">
        <v>55</v>
      </c>
      <c r="F4" s="49" t="s">
        <v>56</v>
      </c>
      <c r="G4" s="49" t="s">
        <v>57</v>
      </c>
      <c r="H4" s="49" t="s">
        <v>58</v>
      </c>
      <c r="I4" s="51" t="s">
        <v>61</v>
      </c>
    </row>
    <row r="5" spans="1:9" ht="27" customHeight="1">
      <c r="A5" s="52">
        <v>1</v>
      </c>
      <c r="B5" s="53" t="s">
        <v>62</v>
      </c>
      <c r="C5" s="54">
        <v>46022</v>
      </c>
      <c r="D5" s="53" t="s">
        <v>65</v>
      </c>
      <c r="E5" s="55" t="s">
        <v>66</v>
      </c>
      <c r="F5" s="53" t="s">
        <v>67</v>
      </c>
      <c r="G5" s="53" t="s">
        <v>68</v>
      </c>
      <c r="H5" s="56">
        <v>145000000</v>
      </c>
      <c r="I5" s="57" t="s">
        <v>77</v>
      </c>
    </row>
    <row r="6" spans="1:9" ht="27" customHeight="1">
      <c r="A6" s="58">
        <v>2</v>
      </c>
      <c r="B6" s="59" t="s">
        <v>63</v>
      </c>
      <c r="C6" s="60">
        <v>46023</v>
      </c>
      <c r="D6" s="59" t="s">
        <v>69</v>
      </c>
      <c r="E6" s="61" t="s">
        <v>71</v>
      </c>
      <c r="F6" s="59" t="s">
        <v>73</v>
      </c>
      <c r="G6" s="59" t="s">
        <v>75</v>
      </c>
      <c r="H6" s="62">
        <v>13200000</v>
      </c>
      <c r="I6" s="63" t="s">
        <v>78</v>
      </c>
    </row>
    <row r="7" spans="1:9" ht="27" customHeight="1">
      <c r="A7" s="52">
        <v>3</v>
      </c>
      <c r="B7" s="53" t="s">
        <v>64</v>
      </c>
      <c r="C7" s="54">
        <v>46024</v>
      </c>
      <c r="D7" s="53" t="s">
        <v>70</v>
      </c>
      <c r="E7" s="55" t="s">
        <v>72</v>
      </c>
      <c r="F7" s="53" t="s">
        <v>74</v>
      </c>
      <c r="G7" s="53" t="s">
        <v>76</v>
      </c>
      <c r="H7" s="56">
        <v>9800000</v>
      </c>
      <c r="I7" s="57" t="s">
        <v>79</v>
      </c>
    </row>
    <row r="8" spans="1:9" ht="27" customHeight="1">
      <c r="A8" s="58"/>
      <c r="B8" s="59"/>
      <c r="C8" s="60"/>
      <c r="D8" s="59"/>
      <c r="E8" s="61"/>
      <c r="F8" s="59"/>
      <c r="G8" s="59"/>
      <c r="H8" s="62"/>
      <c r="I8" s="63"/>
    </row>
    <row r="9" spans="1:9" ht="27" customHeight="1">
      <c r="A9" s="52"/>
      <c r="B9" s="53"/>
      <c r="C9" s="54"/>
      <c r="D9" s="53"/>
      <c r="E9" s="55"/>
      <c r="F9" s="53"/>
      <c r="G9" s="53"/>
      <c r="H9" s="56"/>
      <c r="I9" s="57"/>
    </row>
    <row r="10" spans="1:9" ht="27" customHeight="1">
      <c r="A10" s="64"/>
      <c r="B10" s="65"/>
      <c r="C10" s="66"/>
      <c r="D10" s="65"/>
      <c r="E10" s="67"/>
      <c r="F10" s="65"/>
      <c r="G10" s="65"/>
      <c r="H10" s="68"/>
      <c r="I10" s="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Q22"/>
  <sheetViews>
    <sheetView workbookViewId="0">
      <selection activeCell="R8" sqref="R8"/>
    </sheetView>
  </sheetViews>
  <sheetFormatPr defaultRowHeight="15"/>
  <cols>
    <col min="1" max="1" width="2.85546875" customWidth="1"/>
    <col min="2" max="2" width="17.28515625" customWidth="1"/>
    <col min="3" max="3" width="39.85546875" customWidth="1"/>
    <col min="4" max="4" width="1.28515625" customWidth="1"/>
    <col min="5" max="5" width="19" customWidth="1"/>
    <col min="6" max="6" width="12.7109375" customWidth="1"/>
    <col min="7" max="7" width="6.28515625" customWidth="1"/>
    <col min="8" max="8" width="9.5703125" customWidth="1"/>
    <col min="9" max="9" width="7.28515625" customWidth="1"/>
    <col min="12" max="15" width="3.7109375" customWidth="1"/>
    <col min="257" max="257" width="2.85546875" customWidth="1"/>
    <col min="258" max="258" width="11.85546875" customWidth="1"/>
    <col min="259" max="259" width="43.42578125" customWidth="1"/>
    <col min="260" max="260" width="1.28515625" customWidth="1"/>
    <col min="261" max="261" width="19" customWidth="1"/>
    <col min="262" max="262" width="12.7109375" customWidth="1"/>
    <col min="263" max="263" width="6.28515625" customWidth="1"/>
    <col min="264" max="264" width="9.5703125" customWidth="1"/>
    <col min="265" max="265" width="7.28515625" customWidth="1"/>
    <col min="513" max="513" width="2.85546875" customWidth="1"/>
    <col min="514" max="514" width="11.85546875" customWidth="1"/>
    <col min="515" max="515" width="43.42578125" customWidth="1"/>
    <col min="516" max="516" width="1.28515625" customWidth="1"/>
    <col min="517" max="517" width="19" customWidth="1"/>
    <col min="518" max="518" width="12.7109375" customWidth="1"/>
    <col min="519" max="519" width="6.28515625" customWidth="1"/>
    <col min="520" max="520" width="9.5703125" customWidth="1"/>
    <col min="521" max="521" width="7.28515625" customWidth="1"/>
    <col min="769" max="769" width="2.85546875" customWidth="1"/>
    <col min="770" max="770" width="11.85546875" customWidth="1"/>
    <col min="771" max="771" width="43.42578125" customWidth="1"/>
    <col min="772" max="772" width="1.28515625" customWidth="1"/>
    <col min="773" max="773" width="19" customWidth="1"/>
    <col min="774" max="774" width="12.7109375" customWidth="1"/>
    <col min="775" max="775" width="6.28515625" customWidth="1"/>
    <col min="776" max="776" width="9.5703125" customWidth="1"/>
    <col min="777" max="777" width="7.28515625" customWidth="1"/>
    <col min="1025" max="1025" width="2.85546875" customWidth="1"/>
    <col min="1026" max="1026" width="11.85546875" customWidth="1"/>
    <col min="1027" max="1027" width="43.42578125" customWidth="1"/>
    <col min="1028" max="1028" width="1.28515625" customWidth="1"/>
    <col min="1029" max="1029" width="19" customWidth="1"/>
    <col min="1030" max="1030" width="12.7109375" customWidth="1"/>
    <col min="1031" max="1031" width="6.28515625" customWidth="1"/>
    <col min="1032" max="1032" width="9.5703125" customWidth="1"/>
    <col min="1033" max="1033" width="7.28515625" customWidth="1"/>
    <col min="1281" max="1281" width="2.85546875" customWidth="1"/>
    <col min="1282" max="1282" width="11.85546875" customWidth="1"/>
    <col min="1283" max="1283" width="43.42578125" customWidth="1"/>
    <col min="1284" max="1284" width="1.28515625" customWidth="1"/>
    <col min="1285" max="1285" width="19" customWidth="1"/>
    <col min="1286" max="1286" width="12.7109375" customWidth="1"/>
    <col min="1287" max="1287" width="6.28515625" customWidth="1"/>
    <col min="1288" max="1288" width="9.5703125" customWidth="1"/>
    <col min="1289" max="1289" width="7.28515625" customWidth="1"/>
    <col min="1537" max="1537" width="2.85546875" customWidth="1"/>
    <col min="1538" max="1538" width="11.85546875" customWidth="1"/>
    <col min="1539" max="1539" width="43.42578125" customWidth="1"/>
    <col min="1540" max="1540" width="1.28515625" customWidth="1"/>
    <col min="1541" max="1541" width="19" customWidth="1"/>
    <col min="1542" max="1542" width="12.7109375" customWidth="1"/>
    <col min="1543" max="1543" width="6.28515625" customWidth="1"/>
    <col min="1544" max="1544" width="9.5703125" customWidth="1"/>
    <col min="1545" max="1545" width="7.28515625" customWidth="1"/>
    <col min="1793" max="1793" width="2.85546875" customWidth="1"/>
    <col min="1794" max="1794" width="11.85546875" customWidth="1"/>
    <col min="1795" max="1795" width="43.42578125" customWidth="1"/>
    <col min="1796" max="1796" width="1.28515625" customWidth="1"/>
    <col min="1797" max="1797" width="19" customWidth="1"/>
    <col min="1798" max="1798" width="12.7109375" customWidth="1"/>
    <col min="1799" max="1799" width="6.28515625" customWidth="1"/>
    <col min="1800" max="1800" width="9.5703125" customWidth="1"/>
    <col min="1801" max="1801" width="7.28515625" customWidth="1"/>
    <col min="2049" max="2049" width="2.85546875" customWidth="1"/>
    <col min="2050" max="2050" width="11.85546875" customWidth="1"/>
    <col min="2051" max="2051" width="43.42578125" customWidth="1"/>
    <col min="2052" max="2052" width="1.28515625" customWidth="1"/>
    <col min="2053" max="2053" width="19" customWidth="1"/>
    <col min="2054" max="2054" width="12.7109375" customWidth="1"/>
    <col min="2055" max="2055" width="6.28515625" customWidth="1"/>
    <col min="2056" max="2056" width="9.5703125" customWidth="1"/>
    <col min="2057" max="2057" width="7.28515625" customWidth="1"/>
    <col min="2305" max="2305" width="2.85546875" customWidth="1"/>
    <col min="2306" max="2306" width="11.85546875" customWidth="1"/>
    <col min="2307" max="2307" width="43.42578125" customWidth="1"/>
    <col min="2308" max="2308" width="1.28515625" customWidth="1"/>
    <col min="2309" max="2309" width="19" customWidth="1"/>
    <col min="2310" max="2310" width="12.7109375" customWidth="1"/>
    <col min="2311" max="2311" width="6.28515625" customWidth="1"/>
    <col min="2312" max="2312" width="9.5703125" customWidth="1"/>
    <col min="2313" max="2313" width="7.28515625" customWidth="1"/>
    <col min="2561" max="2561" width="2.85546875" customWidth="1"/>
    <col min="2562" max="2562" width="11.85546875" customWidth="1"/>
    <col min="2563" max="2563" width="43.42578125" customWidth="1"/>
    <col min="2564" max="2564" width="1.28515625" customWidth="1"/>
    <col min="2565" max="2565" width="19" customWidth="1"/>
    <col min="2566" max="2566" width="12.7109375" customWidth="1"/>
    <col min="2567" max="2567" width="6.28515625" customWidth="1"/>
    <col min="2568" max="2568" width="9.5703125" customWidth="1"/>
    <col min="2569" max="2569" width="7.28515625" customWidth="1"/>
    <col min="2817" max="2817" width="2.85546875" customWidth="1"/>
    <col min="2818" max="2818" width="11.85546875" customWidth="1"/>
    <col min="2819" max="2819" width="43.42578125" customWidth="1"/>
    <col min="2820" max="2820" width="1.28515625" customWidth="1"/>
    <col min="2821" max="2821" width="19" customWidth="1"/>
    <col min="2822" max="2822" width="12.7109375" customWidth="1"/>
    <col min="2823" max="2823" width="6.28515625" customWidth="1"/>
    <col min="2824" max="2824" width="9.5703125" customWidth="1"/>
    <col min="2825" max="2825" width="7.28515625" customWidth="1"/>
    <col min="3073" max="3073" width="2.85546875" customWidth="1"/>
    <col min="3074" max="3074" width="11.85546875" customWidth="1"/>
    <col min="3075" max="3075" width="43.42578125" customWidth="1"/>
    <col min="3076" max="3076" width="1.28515625" customWidth="1"/>
    <col min="3077" max="3077" width="19" customWidth="1"/>
    <col min="3078" max="3078" width="12.7109375" customWidth="1"/>
    <col min="3079" max="3079" width="6.28515625" customWidth="1"/>
    <col min="3080" max="3080" width="9.5703125" customWidth="1"/>
    <col min="3081" max="3081" width="7.28515625" customWidth="1"/>
    <col min="3329" max="3329" width="2.85546875" customWidth="1"/>
    <col min="3330" max="3330" width="11.85546875" customWidth="1"/>
    <col min="3331" max="3331" width="43.42578125" customWidth="1"/>
    <col min="3332" max="3332" width="1.28515625" customWidth="1"/>
    <col min="3333" max="3333" width="19" customWidth="1"/>
    <col min="3334" max="3334" width="12.7109375" customWidth="1"/>
    <col min="3335" max="3335" width="6.28515625" customWidth="1"/>
    <col min="3336" max="3336" width="9.5703125" customWidth="1"/>
    <col min="3337" max="3337" width="7.28515625" customWidth="1"/>
    <col min="3585" max="3585" width="2.85546875" customWidth="1"/>
    <col min="3586" max="3586" width="11.85546875" customWidth="1"/>
    <col min="3587" max="3587" width="43.42578125" customWidth="1"/>
    <col min="3588" max="3588" width="1.28515625" customWidth="1"/>
    <col min="3589" max="3589" width="19" customWidth="1"/>
    <col min="3590" max="3590" width="12.7109375" customWidth="1"/>
    <col min="3591" max="3591" width="6.28515625" customWidth="1"/>
    <col min="3592" max="3592" width="9.5703125" customWidth="1"/>
    <col min="3593" max="3593" width="7.28515625" customWidth="1"/>
    <col min="3841" max="3841" width="2.85546875" customWidth="1"/>
    <col min="3842" max="3842" width="11.85546875" customWidth="1"/>
    <col min="3843" max="3843" width="43.42578125" customWidth="1"/>
    <col min="3844" max="3844" width="1.28515625" customWidth="1"/>
    <col min="3845" max="3845" width="19" customWidth="1"/>
    <col min="3846" max="3846" width="12.7109375" customWidth="1"/>
    <col min="3847" max="3847" width="6.28515625" customWidth="1"/>
    <col min="3848" max="3848" width="9.5703125" customWidth="1"/>
    <col min="3849" max="3849" width="7.28515625" customWidth="1"/>
    <col min="4097" max="4097" width="2.85546875" customWidth="1"/>
    <col min="4098" max="4098" width="11.85546875" customWidth="1"/>
    <col min="4099" max="4099" width="43.42578125" customWidth="1"/>
    <col min="4100" max="4100" width="1.28515625" customWidth="1"/>
    <col min="4101" max="4101" width="19" customWidth="1"/>
    <col min="4102" max="4102" width="12.7109375" customWidth="1"/>
    <col min="4103" max="4103" width="6.28515625" customWidth="1"/>
    <col min="4104" max="4104" width="9.5703125" customWidth="1"/>
    <col min="4105" max="4105" width="7.28515625" customWidth="1"/>
    <col min="4353" max="4353" width="2.85546875" customWidth="1"/>
    <col min="4354" max="4354" width="11.85546875" customWidth="1"/>
    <col min="4355" max="4355" width="43.42578125" customWidth="1"/>
    <col min="4356" max="4356" width="1.28515625" customWidth="1"/>
    <col min="4357" max="4357" width="19" customWidth="1"/>
    <col min="4358" max="4358" width="12.7109375" customWidth="1"/>
    <col min="4359" max="4359" width="6.28515625" customWidth="1"/>
    <col min="4360" max="4360" width="9.5703125" customWidth="1"/>
    <col min="4361" max="4361" width="7.28515625" customWidth="1"/>
    <col min="4609" max="4609" width="2.85546875" customWidth="1"/>
    <col min="4610" max="4610" width="11.85546875" customWidth="1"/>
    <col min="4611" max="4611" width="43.42578125" customWidth="1"/>
    <col min="4612" max="4612" width="1.28515625" customWidth="1"/>
    <col min="4613" max="4613" width="19" customWidth="1"/>
    <col min="4614" max="4614" width="12.7109375" customWidth="1"/>
    <col min="4615" max="4615" width="6.28515625" customWidth="1"/>
    <col min="4616" max="4616" width="9.5703125" customWidth="1"/>
    <col min="4617" max="4617" width="7.28515625" customWidth="1"/>
    <col min="4865" max="4865" width="2.85546875" customWidth="1"/>
    <col min="4866" max="4866" width="11.85546875" customWidth="1"/>
    <col min="4867" max="4867" width="43.42578125" customWidth="1"/>
    <col min="4868" max="4868" width="1.28515625" customWidth="1"/>
    <col min="4869" max="4869" width="19" customWidth="1"/>
    <col min="4870" max="4870" width="12.7109375" customWidth="1"/>
    <col min="4871" max="4871" width="6.28515625" customWidth="1"/>
    <col min="4872" max="4872" width="9.5703125" customWidth="1"/>
    <col min="4873" max="4873" width="7.28515625" customWidth="1"/>
    <col min="5121" max="5121" width="2.85546875" customWidth="1"/>
    <col min="5122" max="5122" width="11.85546875" customWidth="1"/>
    <col min="5123" max="5123" width="43.42578125" customWidth="1"/>
    <col min="5124" max="5124" width="1.28515625" customWidth="1"/>
    <col min="5125" max="5125" width="19" customWidth="1"/>
    <col min="5126" max="5126" width="12.7109375" customWidth="1"/>
    <col min="5127" max="5127" width="6.28515625" customWidth="1"/>
    <col min="5128" max="5128" width="9.5703125" customWidth="1"/>
    <col min="5129" max="5129" width="7.28515625" customWidth="1"/>
    <col min="5377" max="5377" width="2.85546875" customWidth="1"/>
    <col min="5378" max="5378" width="11.85546875" customWidth="1"/>
    <col min="5379" max="5379" width="43.42578125" customWidth="1"/>
    <col min="5380" max="5380" width="1.28515625" customWidth="1"/>
    <col min="5381" max="5381" width="19" customWidth="1"/>
    <col min="5382" max="5382" width="12.7109375" customWidth="1"/>
    <col min="5383" max="5383" width="6.28515625" customWidth="1"/>
    <col min="5384" max="5384" width="9.5703125" customWidth="1"/>
    <col min="5385" max="5385" width="7.28515625" customWidth="1"/>
    <col min="5633" max="5633" width="2.85546875" customWidth="1"/>
    <col min="5634" max="5634" width="11.85546875" customWidth="1"/>
    <col min="5635" max="5635" width="43.42578125" customWidth="1"/>
    <col min="5636" max="5636" width="1.28515625" customWidth="1"/>
    <col min="5637" max="5637" width="19" customWidth="1"/>
    <col min="5638" max="5638" width="12.7109375" customWidth="1"/>
    <col min="5639" max="5639" width="6.28515625" customWidth="1"/>
    <col min="5640" max="5640" width="9.5703125" customWidth="1"/>
    <col min="5641" max="5641" width="7.28515625" customWidth="1"/>
    <col min="5889" max="5889" width="2.85546875" customWidth="1"/>
    <col min="5890" max="5890" width="11.85546875" customWidth="1"/>
    <col min="5891" max="5891" width="43.42578125" customWidth="1"/>
    <col min="5892" max="5892" width="1.28515625" customWidth="1"/>
    <col min="5893" max="5893" width="19" customWidth="1"/>
    <col min="5894" max="5894" width="12.7109375" customWidth="1"/>
    <col min="5895" max="5895" width="6.28515625" customWidth="1"/>
    <col min="5896" max="5896" width="9.5703125" customWidth="1"/>
    <col min="5897" max="5897" width="7.28515625" customWidth="1"/>
    <col min="6145" max="6145" width="2.85546875" customWidth="1"/>
    <col min="6146" max="6146" width="11.85546875" customWidth="1"/>
    <col min="6147" max="6147" width="43.42578125" customWidth="1"/>
    <col min="6148" max="6148" width="1.28515625" customWidth="1"/>
    <col min="6149" max="6149" width="19" customWidth="1"/>
    <col min="6150" max="6150" width="12.7109375" customWidth="1"/>
    <col min="6151" max="6151" width="6.28515625" customWidth="1"/>
    <col min="6152" max="6152" width="9.5703125" customWidth="1"/>
    <col min="6153" max="6153" width="7.28515625" customWidth="1"/>
    <col min="6401" max="6401" width="2.85546875" customWidth="1"/>
    <col min="6402" max="6402" width="11.85546875" customWidth="1"/>
    <col min="6403" max="6403" width="43.42578125" customWidth="1"/>
    <col min="6404" max="6404" width="1.28515625" customWidth="1"/>
    <col min="6405" max="6405" width="19" customWidth="1"/>
    <col min="6406" max="6406" width="12.7109375" customWidth="1"/>
    <col min="6407" max="6407" width="6.28515625" customWidth="1"/>
    <col min="6408" max="6408" width="9.5703125" customWidth="1"/>
    <col min="6409" max="6409" width="7.28515625" customWidth="1"/>
    <col min="6657" max="6657" width="2.85546875" customWidth="1"/>
    <col min="6658" max="6658" width="11.85546875" customWidth="1"/>
    <col min="6659" max="6659" width="43.42578125" customWidth="1"/>
    <col min="6660" max="6660" width="1.28515625" customWidth="1"/>
    <col min="6661" max="6661" width="19" customWidth="1"/>
    <col min="6662" max="6662" width="12.7109375" customWidth="1"/>
    <col min="6663" max="6663" width="6.28515625" customWidth="1"/>
    <col min="6664" max="6664" width="9.5703125" customWidth="1"/>
    <col min="6665" max="6665" width="7.28515625" customWidth="1"/>
    <col min="6913" max="6913" width="2.85546875" customWidth="1"/>
    <col min="6914" max="6914" width="11.85546875" customWidth="1"/>
    <col min="6915" max="6915" width="43.42578125" customWidth="1"/>
    <col min="6916" max="6916" width="1.28515625" customWidth="1"/>
    <col min="6917" max="6917" width="19" customWidth="1"/>
    <col min="6918" max="6918" width="12.7109375" customWidth="1"/>
    <col min="6919" max="6919" width="6.28515625" customWidth="1"/>
    <col min="6920" max="6920" width="9.5703125" customWidth="1"/>
    <col min="6921" max="6921" width="7.28515625" customWidth="1"/>
    <col min="7169" max="7169" width="2.85546875" customWidth="1"/>
    <col min="7170" max="7170" width="11.85546875" customWidth="1"/>
    <col min="7171" max="7171" width="43.42578125" customWidth="1"/>
    <col min="7172" max="7172" width="1.28515625" customWidth="1"/>
    <col min="7173" max="7173" width="19" customWidth="1"/>
    <col min="7174" max="7174" width="12.7109375" customWidth="1"/>
    <col min="7175" max="7175" width="6.28515625" customWidth="1"/>
    <col min="7176" max="7176" width="9.5703125" customWidth="1"/>
    <col min="7177" max="7177" width="7.28515625" customWidth="1"/>
    <col min="7425" max="7425" width="2.85546875" customWidth="1"/>
    <col min="7426" max="7426" width="11.85546875" customWidth="1"/>
    <col min="7427" max="7427" width="43.42578125" customWidth="1"/>
    <col min="7428" max="7428" width="1.28515625" customWidth="1"/>
    <col min="7429" max="7429" width="19" customWidth="1"/>
    <col min="7430" max="7430" width="12.7109375" customWidth="1"/>
    <col min="7431" max="7431" width="6.28515625" customWidth="1"/>
    <col min="7432" max="7432" width="9.5703125" customWidth="1"/>
    <col min="7433" max="7433" width="7.28515625" customWidth="1"/>
    <col min="7681" max="7681" width="2.85546875" customWidth="1"/>
    <col min="7682" max="7682" width="11.85546875" customWidth="1"/>
    <col min="7683" max="7683" width="43.42578125" customWidth="1"/>
    <col min="7684" max="7684" width="1.28515625" customWidth="1"/>
    <col min="7685" max="7685" width="19" customWidth="1"/>
    <col min="7686" max="7686" width="12.7109375" customWidth="1"/>
    <col min="7687" max="7687" width="6.28515625" customWidth="1"/>
    <col min="7688" max="7688" width="9.5703125" customWidth="1"/>
    <col min="7689" max="7689" width="7.28515625" customWidth="1"/>
    <col min="7937" max="7937" width="2.85546875" customWidth="1"/>
    <col min="7938" max="7938" width="11.85546875" customWidth="1"/>
    <col min="7939" max="7939" width="43.42578125" customWidth="1"/>
    <col min="7940" max="7940" width="1.28515625" customWidth="1"/>
    <col min="7941" max="7941" width="19" customWidth="1"/>
    <col min="7942" max="7942" width="12.7109375" customWidth="1"/>
    <col min="7943" max="7943" width="6.28515625" customWidth="1"/>
    <col min="7944" max="7944" width="9.5703125" customWidth="1"/>
    <col min="7945" max="7945" width="7.28515625" customWidth="1"/>
    <col min="8193" max="8193" width="2.85546875" customWidth="1"/>
    <col min="8194" max="8194" width="11.85546875" customWidth="1"/>
    <col min="8195" max="8195" width="43.42578125" customWidth="1"/>
    <col min="8196" max="8196" width="1.28515625" customWidth="1"/>
    <col min="8197" max="8197" width="19" customWidth="1"/>
    <col min="8198" max="8198" width="12.7109375" customWidth="1"/>
    <col min="8199" max="8199" width="6.28515625" customWidth="1"/>
    <col min="8200" max="8200" width="9.5703125" customWidth="1"/>
    <col min="8201" max="8201" width="7.28515625" customWidth="1"/>
    <col min="8449" max="8449" width="2.85546875" customWidth="1"/>
    <col min="8450" max="8450" width="11.85546875" customWidth="1"/>
    <col min="8451" max="8451" width="43.42578125" customWidth="1"/>
    <col min="8452" max="8452" width="1.28515625" customWidth="1"/>
    <col min="8453" max="8453" width="19" customWidth="1"/>
    <col min="8454" max="8454" width="12.7109375" customWidth="1"/>
    <col min="8455" max="8455" width="6.28515625" customWidth="1"/>
    <col min="8456" max="8456" width="9.5703125" customWidth="1"/>
    <col min="8457" max="8457" width="7.28515625" customWidth="1"/>
    <col min="8705" max="8705" width="2.85546875" customWidth="1"/>
    <col min="8706" max="8706" width="11.85546875" customWidth="1"/>
    <col min="8707" max="8707" width="43.42578125" customWidth="1"/>
    <col min="8708" max="8708" width="1.28515625" customWidth="1"/>
    <col min="8709" max="8709" width="19" customWidth="1"/>
    <col min="8710" max="8710" width="12.7109375" customWidth="1"/>
    <col min="8711" max="8711" width="6.28515625" customWidth="1"/>
    <col min="8712" max="8712" width="9.5703125" customWidth="1"/>
    <col min="8713" max="8713" width="7.28515625" customWidth="1"/>
    <col min="8961" max="8961" width="2.85546875" customWidth="1"/>
    <col min="8962" max="8962" width="11.85546875" customWidth="1"/>
    <col min="8963" max="8963" width="43.42578125" customWidth="1"/>
    <col min="8964" max="8964" width="1.28515625" customWidth="1"/>
    <col min="8965" max="8965" width="19" customWidth="1"/>
    <col min="8966" max="8966" width="12.7109375" customWidth="1"/>
    <col min="8967" max="8967" width="6.28515625" customWidth="1"/>
    <col min="8968" max="8968" width="9.5703125" customWidth="1"/>
    <col min="8969" max="8969" width="7.28515625" customWidth="1"/>
    <col min="9217" max="9217" width="2.85546875" customWidth="1"/>
    <col min="9218" max="9218" width="11.85546875" customWidth="1"/>
    <col min="9219" max="9219" width="43.42578125" customWidth="1"/>
    <col min="9220" max="9220" width="1.28515625" customWidth="1"/>
    <col min="9221" max="9221" width="19" customWidth="1"/>
    <col min="9222" max="9222" width="12.7109375" customWidth="1"/>
    <col min="9223" max="9223" width="6.28515625" customWidth="1"/>
    <col min="9224" max="9224" width="9.5703125" customWidth="1"/>
    <col min="9225" max="9225" width="7.28515625" customWidth="1"/>
    <col min="9473" max="9473" width="2.85546875" customWidth="1"/>
    <col min="9474" max="9474" width="11.85546875" customWidth="1"/>
    <col min="9475" max="9475" width="43.42578125" customWidth="1"/>
    <col min="9476" max="9476" width="1.28515625" customWidth="1"/>
    <col min="9477" max="9477" width="19" customWidth="1"/>
    <col min="9478" max="9478" width="12.7109375" customWidth="1"/>
    <col min="9479" max="9479" width="6.28515625" customWidth="1"/>
    <col min="9480" max="9480" width="9.5703125" customWidth="1"/>
    <col min="9481" max="9481" width="7.28515625" customWidth="1"/>
    <col min="9729" max="9729" width="2.85546875" customWidth="1"/>
    <col min="9730" max="9730" width="11.85546875" customWidth="1"/>
    <col min="9731" max="9731" width="43.42578125" customWidth="1"/>
    <col min="9732" max="9732" width="1.28515625" customWidth="1"/>
    <col min="9733" max="9733" width="19" customWidth="1"/>
    <col min="9734" max="9734" width="12.7109375" customWidth="1"/>
    <col min="9735" max="9735" width="6.28515625" customWidth="1"/>
    <col min="9736" max="9736" width="9.5703125" customWidth="1"/>
    <col min="9737" max="9737" width="7.28515625" customWidth="1"/>
    <col min="9985" max="9985" width="2.85546875" customWidth="1"/>
    <col min="9986" max="9986" width="11.85546875" customWidth="1"/>
    <col min="9987" max="9987" width="43.42578125" customWidth="1"/>
    <col min="9988" max="9988" width="1.28515625" customWidth="1"/>
    <col min="9989" max="9989" width="19" customWidth="1"/>
    <col min="9990" max="9990" width="12.7109375" customWidth="1"/>
    <col min="9991" max="9991" width="6.28515625" customWidth="1"/>
    <col min="9992" max="9992" width="9.5703125" customWidth="1"/>
    <col min="9993" max="9993" width="7.28515625" customWidth="1"/>
    <col min="10241" max="10241" width="2.85546875" customWidth="1"/>
    <col min="10242" max="10242" width="11.85546875" customWidth="1"/>
    <col min="10243" max="10243" width="43.42578125" customWidth="1"/>
    <col min="10244" max="10244" width="1.28515625" customWidth="1"/>
    <col min="10245" max="10245" width="19" customWidth="1"/>
    <col min="10246" max="10246" width="12.7109375" customWidth="1"/>
    <col min="10247" max="10247" width="6.28515625" customWidth="1"/>
    <col min="10248" max="10248" width="9.5703125" customWidth="1"/>
    <col min="10249" max="10249" width="7.28515625" customWidth="1"/>
    <col min="10497" max="10497" width="2.85546875" customWidth="1"/>
    <col min="10498" max="10498" width="11.85546875" customWidth="1"/>
    <col min="10499" max="10499" width="43.42578125" customWidth="1"/>
    <col min="10500" max="10500" width="1.28515625" customWidth="1"/>
    <col min="10501" max="10501" width="19" customWidth="1"/>
    <col min="10502" max="10502" width="12.7109375" customWidth="1"/>
    <col min="10503" max="10503" width="6.28515625" customWidth="1"/>
    <col min="10504" max="10504" width="9.5703125" customWidth="1"/>
    <col min="10505" max="10505" width="7.28515625" customWidth="1"/>
    <col min="10753" max="10753" width="2.85546875" customWidth="1"/>
    <col min="10754" max="10754" width="11.85546875" customWidth="1"/>
    <col min="10755" max="10755" width="43.42578125" customWidth="1"/>
    <col min="10756" max="10756" width="1.28515625" customWidth="1"/>
    <col min="10757" max="10757" width="19" customWidth="1"/>
    <col min="10758" max="10758" width="12.7109375" customWidth="1"/>
    <col min="10759" max="10759" width="6.28515625" customWidth="1"/>
    <col min="10760" max="10760" width="9.5703125" customWidth="1"/>
    <col min="10761" max="10761" width="7.28515625" customWidth="1"/>
    <col min="11009" max="11009" width="2.85546875" customWidth="1"/>
    <col min="11010" max="11010" width="11.85546875" customWidth="1"/>
    <col min="11011" max="11011" width="43.42578125" customWidth="1"/>
    <col min="11012" max="11012" width="1.28515625" customWidth="1"/>
    <col min="11013" max="11013" width="19" customWidth="1"/>
    <col min="11014" max="11014" width="12.7109375" customWidth="1"/>
    <col min="11015" max="11015" width="6.28515625" customWidth="1"/>
    <col min="11016" max="11016" width="9.5703125" customWidth="1"/>
    <col min="11017" max="11017" width="7.28515625" customWidth="1"/>
    <col min="11265" max="11265" width="2.85546875" customWidth="1"/>
    <col min="11266" max="11266" width="11.85546875" customWidth="1"/>
    <col min="11267" max="11267" width="43.42578125" customWidth="1"/>
    <col min="11268" max="11268" width="1.28515625" customWidth="1"/>
    <col min="11269" max="11269" width="19" customWidth="1"/>
    <col min="11270" max="11270" width="12.7109375" customWidth="1"/>
    <col min="11271" max="11271" width="6.28515625" customWidth="1"/>
    <col min="11272" max="11272" width="9.5703125" customWidth="1"/>
    <col min="11273" max="11273" width="7.28515625" customWidth="1"/>
    <col min="11521" max="11521" width="2.85546875" customWidth="1"/>
    <col min="11522" max="11522" width="11.85546875" customWidth="1"/>
    <col min="11523" max="11523" width="43.42578125" customWidth="1"/>
    <col min="11524" max="11524" width="1.28515625" customWidth="1"/>
    <col min="11525" max="11525" width="19" customWidth="1"/>
    <col min="11526" max="11526" width="12.7109375" customWidth="1"/>
    <col min="11527" max="11527" width="6.28515625" customWidth="1"/>
    <col min="11528" max="11528" width="9.5703125" customWidth="1"/>
    <col min="11529" max="11529" width="7.28515625" customWidth="1"/>
    <col min="11777" max="11777" width="2.85546875" customWidth="1"/>
    <col min="11778" max="11778" width="11.85546875" customWidth="1"/>
    <col min="11779" max="11779" width="43.42578125" customWidth="1"/>
    <col min="11780" max="11780" width="1.28515625" customWidth="1"/>
    <col min="11781" max="11781" width="19" customWidth="1"/>
    <col min="11782" max="11782" width="12.7109375" customWidth="1"/>
    <col min="11783" max="11783" width="6.28515625" customWidth="1"/>
    <col min="11784" max="11784" width="9.5703125" customWidth="1"/>
    <col min="11785" max="11785" width="7.28515625" customWidth="1"/>
    <col min="12033" max="12033" width="2.85546875" customWidth="1"/>
    <col min="12034" max="12034" width="11.85546875" customWidth="1"/>
    <col min="12035" max="12035" width="43.42578125" customWidth="1"/>
    <col min="12036" max="12036" width="1.28515625" customWidth="1"/>
    <col min="12037" max="12037" width="19" customWidth="1"/>
    <col min="12038" max="12038" width="12.7109375" customWidth="1"/>
    <col min="12039" max="12039" width="6.28515625" customWidth="1"/>
    <col min="12040" max="12040" width="9.5703125" customWidth="1"/>
    <col min="12041" max="12041" width="7.28515625" customWidth="1"/>
    <col min="12289" max="12289" width="2.85546875" customWidth="1"/>
    <col min="12290" max="12290" width="11.85546875" customWidth="1"/>
    <col min="12291" max="12291" width="43.42578125" customWidth="1"/>
    <col min="12292" max="12292" width="1.28515625" customWidth="1"/>
    <col min="12293" max="12293" width="19" customWidth="1"/>
    <col min="12294" max="12294" width="12.7109375" customWidth="1"/>
    <col min="12295" max="12295" width="6.28515625" customWidth="1"/>
    <col min="12296" max="12296" width="9.5703125" customWidth="1"/>
    <col min="12297" max="12297" width="7.28515625" customWidth="1"/>
    <col min="12545" max="12545" width="2.85546875" customWidth="1"/>
    <col min="12546" max="12546" width="11.85546875" customWidth="1"/>
    <col min="12547" max="12547" width="43.42578125" customWidth="1"/>
    <col min="12548" max="12548" width="1.28515625" customWidth="1"/>
    <col min="12549" max="12549" width="19" customWidth="1"/>
    <col min="12550" max="12550" width="12.7109375" customWidth="1"/>
    <col min="12551" max="12551" width="6.28515625" customWidth="1"/>
    <col min="12552" max="12552" width="9.5703125" customWidth="1"/>
    <col min="12553" max="12553" width="7.28515625" customWidth="1"/>
    <col min="12801" max="12801" width="2.85546875" customWidth="1"/>
    <col min="12802" max="12802" width="11.85546875" customWidth="1"/>
    <col min="12803" max="12803" width="43.42578125" customWidth="1"/>
    <col min="12804" max="12804" width="1.28515625" customWidth="1"/>
    <col min="12805" max="12805" width="19" customWidth="1"/>
    <col min="12806" max="12806" width="12.7109375" customWidth="1"/>
    <col min="12807" max="12807" width="6.28515625" customWidth="1"/>
    <col min="12808" max="12808" width="9.5703125" customWidth="1"/>
    <col min="12809" max="12809" width="7.28515625" customWidth="1"/>
    <col min="13057" max="13057" width="2.85546875" customWidth="1"/>
    <col min="13058" max="13058" width="11.85546875" customWidth="1"/>
    <col min="13059" max="13059" width="43.42578125" customWidth="1"/>
    <col min="13060" max="13060" width="1.28515625" customWidth="1"/>
    <col min="13061" max="13061" width="19" customWidth="1"/>
    <col min="13062" max="13062" width="12.7109375" customWidth="1"/>
    <col min="13063" max="13063" width="6.28515625" customWidth="1"/>
    <col min="13064" max="13064" width="9.5703125" customWidth="1"/>
    <col min="13065" max="13065" width="7.28515625" customWidth="1"/>
    <col min="13313" max="13313" width="2.85546875" customWidth="1"/>
    <col min="13314" max="13314" width="11.85546875" customWidth="1"/>
    <col min="13315" max="13315" width="43.42578125" customWidth="1"/>
    <col min="13316" max="13316" width="1.28515625" customWidth="1"/>
    <col min="13317" max="13317" width="19" customWidth="1"/>
    <col min="13318" max="13318" width="12.7109375" customWidth="1"/>
    <col min="13319" max="13319" width="6.28515625" customWidth="1"/>
    <col min="13320" max="13320" width="9.5703125" customWidth="1"/>
    <col min="13321" max="13321" width="7.28515625" customWidth="1"/>
    <col min="13569" max="13569" width="2.85546875" customWidth="1"/>
    <col min="13570" max="13570" width="11.85546875" customWidth="1"/>
    <col min="13571" max="13571" width="43.42578125" customWidth="1"/>
    <col min="13572" max="13572" width="1.28515625" customWidth="1"/>
    <col min="13573" max="13573" width="19" customWidth="1"/>
    <col min="13574" max="13574" width="12.7109375" customWidth="1"/>
    <col min="13575" max="13575" width="6.28515625" customWidth="1"/>
    <col min="13576" max="13576" width="9.5703125" customWidth="1"/>
    <col min="13577" max="13577" width="7.28515625" customWidth="1"/>
    <col min="13825" max="13825" width="2.85546875" customWidth="1"/>
    <col min="13826" max="13826" width="11.85546875" customWidth="1"/>
    <col min="13827" max="13827" width="43.42578125" customWidth="1"/>
    <col min="13828" max="13828" width="1.28515625" customWidth="1"/>
    <col min="13829" max="13829" width="19" customWidth="1"/>
    <col min="13830" max="13830" width="12.7109375" customWidth="1"/>
    <col min="13831" max="13831" width="6.28515625" customWidth="1"/>
    <col min="13832" max="13832" width="9.5703125" customWidth="1"/>
    <col min="13833" max="13833" width="7.28515625" customWidth="1"/>
    <col min="14081" max="14081" width="2.85546875" customWidth="1"/>
    <col min="14082" max="14082" width="11.85546875" customWidth="1"/>
    <col min="14083" max="14083" width="43.42578125" customWidth="1"/>
    <col min="14084" max="14084" width="1.28515625" customWidth="1"/>
    <col min="14085" max="14085" width="19" customWidth="1"/>
    <col min="14086" max="14086" width="12.7109375" customWidth="1"/>
    <col min="14087" max="14087" width="6.28515625" customWidth="1"/>
    <col min="14088" max="14088" width="9.5703125" customWidth="1"/>
    <col min="14089" max="14089" width="7.28515625" customWidth="1"/>
    <col min="14337" max="14337" width="2.85546875" customWidth="1"/>
    <col min="14338" max="14338" width="11.85546875" customWidth="1"/>
    <col min="14339" max="14339" width="43.42578125" customWidth="1"/>
    <col min="14340" max="14340" width="1.28515625" customWidth="1"/>
    <col min="14341" max="14341" width="19" customWidth="1"/>
    <col min="14342" max="14342" width="12.7109375" customWidth="1"/>
    <col min="14343" max="14343" width="6.28515625" customWidth="1"/>
    <col min="14344" max="14344" width="9.5703125" customWidth="1"/>
    <col min="14345" max="14345" width="7.28515625" customWidth="1"/>
    <col min="14593" max="14593" width="2.85546875" customWidth="1"/>
    <col min="14594" max="14594" width="11.85546875" customWidth="1"/>
    <col min="14595" max="14595" width="43.42578125" customWidth="1"/>
    <col min="14596" max="14596" width="1.28515625" customWidth="1"/>
    <col min="14597" max="14597" width="19" customWidth="1"/>
    <col min="14598" max="14598" width="12.7109375" customWidth="1"/>
    <col min="14599" max="14599" width="6.28515625" customWidth="1"/>
    <col min="14600" max="14600" width="9.5703125" customWidth="1"/>
    <col min="14601" max="14601" width="7.28515625" customWidth="1"/>
    <col min="14849" max="14849" width="2.85546875" customWidth="1"/>
    <col min="14850" max="14850" width="11.85546875" customWidth="1"/>
    <col min="14851" max="14851" width="43.42578125" customWidth="1"/>
    <col min="14852" max="14852" width="1.28515625" customWidth="1"/>
    <col min="14853" max="14853" width="19" customWidth="1"/>
    <col min="14854" max="14854" width="12.7109375" customWidth="1"/>
    <col min="14855" max="14855" width="6.28515625" customWidth="1"/>
    <col min="14856" max="14856" width="9.5703125" customWidth="1"/>
    <col min="14857" max="14857" width="7.28515625" customWidth="1"/>
    <col min="15105" max="15105" width="2.85546875" customWidth="1"/>
    <col min="15106" max="15106" width="11.85546875" customWidth="1"/>
    <col min="15107" max="15107" width="43.42578125" customWidth="1"/>
    <col min="15108" max="15108" width="1.28515625" customWidth="1"/>
    <col min="15109" max="15109" width="19" customWidth="1"/>
    <col min="15110" max="15110" width="12.7109375" customWidth="1"/>
    <col min="15111" max="15111" width="6.28515625" customWidth="1"/>
    <col min="15112" max="15112" width="9.5703125" customWidth="1"/>
    <col min="15113" max="15113" width="7.28515625" customWidth="1"/>
    <col min="15361" max="15361" width="2.85546875" customWidth="1"/>
    <col min="15362" max="15362" width="11.85546875" customWidth="1"/>
    <col min="15363" max="15363" width="43.42578125" customWidth="1"/>
    <col min="15364" max="15364" width="1.28515625" customWidth="1"/>
    <col min="15365" max="15365" width="19" customWidth="1"/>
    <col min="15366" max="15366" width="12.7109375" customWidth="1"/>
    <col min="15367" max="15367" width="6.28515625" customWidth="1"/>
    <col min="15368" max="15368" width="9.5703125" customWidth="1"/>
    <col min="15369" max="15369" width="7.28515625" customWidth="1"/>
    <col min="15617" max="15617" width="2.85546875" customWidth="1"/>
    <col min="15618" max="15618" width="11.85546875" customWidth="1"/>
    <col min="15619" max="15619" width="43.42578125" customWidth="1"/>
    <col min="15620" max="15620" width="1.28515625" customWidth="1"/>
    <col min="15621" max="15621" width="19" customWidth="1"/>
    <col min="15622" max="15622" width="12.7109375" customWidth="1"/>
    <col min="15623" max="15623" width="6.28515625" customWidth="1"/>
    <col min="15624" max="15624" width="9.5703125" customWidth="1"/>
    <col min="15625" max="15625" width="7.28515625" customWidth="1"/>
    <col min="15873" max="15873" width="2.85546875" customWidth="1"/>
    <col min="15874" max="15874" width="11.85546875" customWidth="1"/>
    <col min="15875" max="15875" width="43.42578125" customWidth="1"/>
    <col min="15876" max="15876" width="1.28515625" customWidth="1"/>
    <col min="15877" max="15877" width="19" customWidth="1"/>
    <col min="15878" max="15878" width="12.7109375" customWidth="1"/>
    <col min="15879" max="15879" width="6.28515625" customWidth="1"/>
    <col min="15880" max="15880" width="9.5703125" customWidth="1"/>
    <col min="15881" max="15881" width="7.28515625" customWidth="1"/>
    <col min="16129" max="16129" width="2.85546875" customWidth="1"/>
    <col min="16130" max="16130" width="11.85546875" customWidth="1"/>
    <col min="16131" max="16131" width="43.42578125" customWidth="1"/>
    <col min="16132" max="16132" width="1.28515625" customWidth="1"/>
    <col min="16133" max="16133" width="19" customWidth="1"/>
    <col min="16134" max="16134" width="12.7109375" customWidth="1"/>
    <col min="16135" max="16135" width="6.28515625" customWidth="1"/>
    <col min="16136" max="16136" width="9.5703125" customWidth="1"/>
    <col min="16137" max="16137" width="7.28515625" customWidth="1"/>
  </cols>
  <sheetData>
    <row r="1" spans="1:17" ht="23.25">
      <c r="A1" s="115" t="s">
        <v>1</v>
      </c>
      <c r="B1" s="116"/>
      <c r="C1" s="117" t="s">
        <v>2</v>
      </c>
      <c r="D1" s="117"/>
      <c r="E1" s="117"/>
      <c r="F1" s="117"/>
      <c r="G1" s="117"/>
      <c r="H1" s="117"/>
      <c r="I1" s="118"/>
      <c r="P1" s="114">
        <v>3</v>
      </c>
      <c r="Q1" t="s">
        <v>97</v>
      </c>
    </row>
    <row r="2" spans="1:17" s="73" customFormat="1" ht="15.75">
      <c r="A2" s="119" t="s">
        <v>3</v>
      </c>
      <c r="B2" s="70"/>
      <c r="C2" s="71" t="s">
        <v>80</v>
      </c>
      <c r="D2" s="70"/>
      <c r="E2" s="101">
        <f>VLOOKUP(P1,DataUNC!A4:I17,3,0)</f>
        <v>46024</v>
      </c>
      <c r="F2" s="70"/>
      <c r="G2" s="70"/>
      <c r="H2" s="70"/>
      <c r="I2" s="72"/>
    </row>
    <row r="3" spans="1:17" s="79" customFormat="1" ht="24.75" customHeight="1">
      <c r="A3" s="120"/>
      <c r="B3" s="122" t="s">
        <v>4</v>
      </c>
      <c r="C3" s="122"/>
      <c r="D3" s="74"/>
      <c r="E3" s="75" t="s">
        <v>5</v>
      </c>
      <c r="F3" s="76"/>
      <c r="G3" s="77" t="s">
        <v>6</v>
      </c>
      <c r="H3" s="76"/>
      <c r="I3" s="78"/>
    </row>
    <row r="4" spans="1:17" s="79" customFormat="1" ht="25.5">
      <c r="A4" s="120"/>
      <c r="B4" s="80" t="s">
        <v>7</v>
      </c>
      <c r="C4" s="81" t="s">
        <v>81</v>
      </c>
      <c r="D4" s="76"/>
      <c r="E4" s="82" t="s">
        <v>8</v>
      </c>
      <c r="F4" s="109">
        <f>VLOOKUP(P1,DataUNC!A4:I17,8,0)</f>
        <v>9800000</v>
      </c>
      <c r="G4" s="83" t="s">
        <v>9</v>
      </c>
      <c r="H4" s="84" t="s">
        <v>10</v>
      </c>
      <c r="I4" s="85"/>
    </row>
    <row r="5" spans="1:17" s="79" customFormat="1" ht="25.5">
      <c r="A5" s="120"/>
      <c r="B5" s="86" t="s">
        <v>11</v>
      </c>
      <c r="C5" s="87"/>
      <c r="D5" s="76"/>
      <c r="E5" s="88" t="s">
        <v>12</v>
      </c>
      <c r="F5" s="89"/>
      <c r="G5" s="87"/>
      <c r="H5" s="84" t="s">
        <v>13</v>
      </c>
      <c r="I5" s="85"/>
    </row>
    <row r="6" spans="1:17" s="79" customFormat="1">
      <c r="A6" s="120"/>
      <c r="B6" s="86" t="s">
        <v>14</v>
      </c>
      <c r="C6" s="87"/>
      <c r="D6" s="76"/>
      <c r="E6" s="131" t="str">
        <f>VLOOKUP(P1,DataUNC!A4:I17,9,0)</f>
        <v xml:space="preserve">Chín triệu tám trăm ngàn đồng </v>
      </c>
      <c r="F6" s="132"/>
      <c r="G6" s="133"/>
      <c r="H6" s="76"/>
      <c r="I6" s="78"/>
    </row>
    <row r="7" spans="1:17" s="79" customFormat="1" ht="26.25" customHeight="1">
      <c r="A7" s="120"/>
      <c r="B7" s="90" t="s">
        <v>15</v>
      </c>
      <c r="C7" s="91"/>
      <c r="D7" s="92"/>
      <c r="E7" s="134"/>
      <c r="F7" s="135"/>
      <c r="G7" s="136"/>
      <c r="H7" s="76"/>
      <c r="I7" s="78"/>
    </row>
    <row r="8" spans="1:17" s="79" customFormat="1" ht="22.5" customHeight="1">
      <c r="A8" s="120"/>
      <c r="B8" s="93" t="s">
        <v>16</v>
      </c>
      <c r="C8" s="76"/>
      <c r="D8" s="76"/>
      <c r="E8" s="94" t="s">
        <v>17</v>
      </c>
      <c r="F8" s="76"/>
      <c r="G8" s="76"/>
      <c r="H8" s="76"/>
      <c r="I8" s="78"/>
    </row>
    <row r="9" spans="1:17" s="79" customFormat="1" ht="24" customHeight="1">
      <c r="A9" s="120"/>
      <c r="B9" s="80" t="s">
        <v>18</v>
      </c>
      <c r="C9" s="110" t="str">
        <f>VLOOKUP(P1,DataUNC!A4:I17,5,0)</f>
        <v>011000013</v>
      </c>
      <c r="D9" s="74"/>
      <c r="E9" s="123" t="str">
        <f>VLOOKUP(P1,DataUNC!A4:I17,7,0)</f>
        <v>Thanh toán tiền mua máy tính</v>
      </c>
      <c r="F9" s="124"/>
      <c r="G9" s="124"/>
      <c r="H9" s="124"/>
      <c r="I9" s="125"/>
    </row>
    <row r="10" spans="1:17" s="79" customFormat="1">
      <c r="A10" s="120"/>
      <c r="B10" s="86" t="s">
        <v>83</v>
      </c>
      <c r="C10" s="111" t="str">
        <f>VLOOKUP(P1,DataUNC!A4:I17,4,0)</f>
        <v>Công ty TNHH Đông Kinh</v>
      </c>
      <c r="D10" s="76"/>
      <c r="E10" s="126"/>
      <c r="F10" s="127"/>
      <c r="G10" s="127"/>
      <c r="H10" s="127"/>
      <c r="I10" s="128"/>
    </row>
    <row r="11" spans="1:17" s="79" customFormat="1" ht="24">
      <c r="A11" s="120"/>
      <c r="B11" s="86" t="s">
        <v>19</v>
      </c>
      <c r="C11" s="112"/>
      <c r="D11" s="76"/>
      <c r="E11" s="95" t="s">
        <v>20</v>
      </c>
      <c r="F11" s="129" t="s">
        <v>21</v>
      </c>
      <c r="G11" s="129"/>
      <c r="H11" s="129"/>
      <c r="I11" s="130"/>
    </row>
    <row r="12" spans="1:17" s="79" customFormat="1" ht="39" customHeight="1">
      <c r="A12" s="120"/>
      <c r="B12" s="90" t="s">
        <v>22</v>
      </c>
      <c r="C12" s="113" t="str">
        <f>VLOOKUP(P1,DataUNC!A4:I17,6,0)</f>
        <v>ViettinBank Hồ Chí Minh</v>
      </c>
      <c r="D12" s="76"/>
      <c r="E12" s="96"/>
      <c r="F12" s="75"/>
      <c r="G12" s="97"/>
      <c r="H12" s="75"/>
      <c r="I12" s="78"/>
    </row>
    <row r="13" spans="1:17" s="79" customFormat="1" ht="27.75" customHeight="1">
      <c r="A13" s="120"/>
      <c r="B13" s="76"/>
      <c r="C13" s="76"/>
      <c r="D13" s="76"/>
      <c r="E13" s="98"/>
      <c r="F13" s="99"/>
      <c r="G13" s="99"/>
      <c r="H13" s="99"/>
      <c r="I13" s="100"/>
    </row>
    <row r="14" spans="1:17" ht="30" customHeight="1">
      <c r="A14" s="120"/>
      <c r="B14" s="4" t="s">
        <v>23</v>
      </c>
      <c r="C14" s="5"/>
      <c r="D14" s="5"/>
      <c r="E14" s="5"/>
      <c r="F14" s="5"/>
      <c r="G14" s="6"/>
      <c r="H14" s="5"/>
      <c r="I14" s="7"/>
    </row>
    <row r="15" spans="1:17" s="9" customFormat="1" ht="15.75">
      <c r="A15" s="120"/>
      <c r="B15" s="8"/>
      <c r="C15" s="1"/>
      <c r="D15" s="1"/>
      <c r="E15" s="1"/>
      <c r="F15" s="1"/>
      <c r="G15" s="1"/>
      <c r="H15" s="1"/>
      <c r="I15" s="2"/>
    </row>
    <row r="16" spans="1:17" s="13" customFormat="1">
      <c r="A16" s="120"/>
      <c r="B16" s="8"/>
      <c r="C16" s="10" t="s">
        <v>24</v>
      </c>
      <c r="D16" s="11"/>
      <c r="E16" s="10" t="s">
        <v>25</v>
      </c>
      <c r="F16" s="11"/>
      <c r="G16" s="11"/>
      <c r="H16" s="11" t="s">
        <v>26</v>
      </c>
      <c r="I16" s="12"/>
    </row>
    <row r="17" spans="1:9" s="13" customFormat="1">
      <c r="A17" s="120"/>
      <c r="B17" s="1"/>
      <c r="C17" s="8"/>
      <c r="D17" s="8"/>
      <c r="E17" s="8"/>
      <c r="F17" s="8"/>
      <c r="G17" s="8"/>
      <c r="H17" s="8"/>
      <c r="I17" s="12"/>
    </row>
    <row r="18" spans="1:9">
      <c r="A18" s="120"/>
      <c r="B18" s="1"/>
      <c r="C18" s="1"/>
      <c r="D18" s="1"/>
      <c r="E18" s="1"/>
      <c r="F18" s="1"/>
      <c r="G18" s="1"/>
      <c r="H18" s="1"/>
      <c r="I18" s="2"/>
    </row>
    <row r="19" spans="1:9">
      <c r="A19" s="120"/>
      <c r="B19" s="1"/>
      <c r="C19" s="1"/>
      <c r="D19" s="1"/>
      <c r="E19" s="1"/>
      <c r="F19" s="1"/>
      <c r="G19" s="1"/>
      <c r="H19" s="1"/>
      <c r="I19" s="2"/>
    </row>
    <row r="20" spans="1:9">
      <c r="A20" s="120"/>
      <c r="B20" s="1"/>
      <c r="C20" s="1"/>
      <c r="D20" s="1"/>
      <c r="E20" s="1"/>
      <c r="F20" s="1"/>
      <c r="G20" s="1"/>
      <c r="H20" s="1"/>
      <c r="I20" s="2"/>
    </row>
    <row r="21" spans="1:9">
      <c r="A21" s="120"/>
      <c r="B21" s="1"/>
      <c r="C21" s="1"/>
      <c r="D21" s="1"/>
      <c r="E21" s="1"/>
      <c r="F21" s="1"/>
      <c r="G21" s="1"/>
      <c r="H21" s="1"/>
      <c r="I21" s="2"/>
    </row>
    <row r="22" spans="1:9">
      <c r="A22" s="121"/>
      <c r="B22" s="14"/>
      <c r="C22" s="14"/>
      <c r="D22" s="14"/>
      <c r="E22" s="14"/>
      <c r="F22" s="14"/>
      <c r="G22" s="14"/>
      <c r="H22" s="14"/>
      <c r="I22" s="3"/>
    </row>
  </sheetData>
  <mergeCells count="7">
    <mergeCell ref="A1:B1"/>
    <mergeCell ref="C1:I1"/>
    <mergeCell ref="A2:A22"/>
    <mergeCell ref="B3:C3"/>
    <mergeCell ref="E9:I10"/>
    <mergeCell ref="F11:I11"/>
    <mergeCell ref="E6:G7"/>
  </mergeCells>
  <pageMargins left="0.19685039370078741" right="7.874015748031496E-2" top="0.74803149606299213" bottom="0.74803149606299213" header="0.31496062992125984" footer="0.31496062992125984"/>
  <pageSetup paperSize="9" scale="7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9"/>
  <sheetViews>
    <sheetView workbookViewId="0">
      <selection activeCell="P1" sqref="P1"/>
    </sheetView>
  </sheetViews>
  <sheetFormatPr defaultRowHeight="15"/>
  <cols>
    <col min="1" max="5" width="10.42578125" customWidth="1"/>
    <col min="6" max="6" width="11.28515625" customWidth="1"/>
    <col min="7" max="7" width="10.42578125" customWidth="1"/>
    <col min="8" max="8" width="16.28515625" customWidth="1"/>
    <col min="12" max="15" width="3" customWidth="1"/>
  </cols>
  <sheetData>
    <row r="1" spans="1:16" ht="21">
      <c r="A1" s="15"/>
      <c r="B1" s="15"/>
      <c r="C1" s="15"/>
      <c r="D1" s="140" t="s">
        <v>27</v>
      </c>
      <c r="E1" s="140"/>
      <c r="F1" s="20"/>
      <c r="G1" s="18" t="s">
        <v>84</v>
      </c>
      <c r="H1" s="103">
        <f>VLOOKUP(P1,DataUNC!A4:I17,3,0)</f>
        <v>46024</v>
      </c>
      <c r="I1" s="15"/>
      <c r="K1" t="s">
        <v>97</v>
      </c>
      <c r="P1" s="114">
        <v>3</v>
      </c>
    </row>
    <row r="2" spans="1:16">
      <c r="A2" s="15"/>
      <c r="B2" s="15"/>
      <c r="C2" s="15"/>
      <c r="D2" s="141" t="s">
        <v>28</v>
      </c>
      <c r="E2" s="141"/>
      <c r="F2" s="15"/>
      <c r="G2" s="20"/>
      <c r="H2" s="15"/>
      <c r="I2" s="17"/>
    </row>
    <row r="3" spans="1:16">
      <c r="A3" s="15"/>
      <c r="B3" s="15"/>
      <c r="C3" s="15"/>
      <c r="D3" s="21"/>
      <c r="E3" s="22"/>
      <c r="F3" s="15"/>
      <c r="G3" s="20"/>
      <c r="H3" s="15"/>
      <c r="I3" s="17"/>
    </row>
    <row r="4" spans="1:16" ht="20.45" customHeight="1">
      <c r="A4" s="27" t="s">
        <v>82</v>
      </c>
      <c r="B4" s="20"/>
      <c r="C4" s="20"/>
      <c r="D4" s="20"/>
      <c r="E4" s="20"/>
      <c r="F4" s="20"/>
      <c r="G4" s="20"/>
      <c r="H4" s="20"/>
      <c r="I4" s="16"/>
    </row>
    <row r="5" spans="1:16" ht="20.45" customHeight="1">
      <c r="A5" s="20" t="s">
        <v>29</v>
      </c>
      <c r="B5" s="15"/>
      <c r="C5" s="15"/>
      <c r="D5" s="23"/>
      <c r="E5" s="24"/>
      <c r="F5" s="23"/>
      <c r="G5" s="23"/>
      <c r="H5" s="23"/>
      <c r="I5" s="16"/>
    </row>
    <row r="6" spans="1:16" ht="20.45" customHeight="1">
      <c r="A6" s="20" t="s">
        <v>30</v>
      </c>
      <c r="B6" s="15"/>
      <c r="C6" s="25"/>
      <c r="D6" s="15"/>
      <c r="E6" s="20"/>
      <c r="F6" s="15"/>
      <c r="G6" s="21"/>
      <c r="H6" s="26"/>
      <c r="I6" s="16"/>
    </row>
    <row r="7" spans="1:16" ht="20.45" customHeight="1">
      <c r="A7" s="27" t="s">
        <v>31</v>
      </c>
      <c r="B7" s="15"/>
      <c r="C7" s="15"/>
      <c r="D7" s="146" t="str">
        <f>VLOOKUP(P1,DataUNC!A4:I17,4,0)</f>
        <v>Công ty TNHH Đông Kinh</v>
      </c>
      <c r="E7" s="146"/>
      <c r="F7" s="146"/>
      <c r="G7" s="146"/>
      <c r="H7" s="146"/>
      <c r="I7" s="16"/>
    </row>
    <row r="8" spans="1:16" ht="20.45" customHeight="1">
      <c r="A8" s="38" t="s">
        <v>32</v>
      </c>
      <c r="B8" s="20" t="s">
        <v>33</v>
      </c>
      <c r="C8" s="15"/>
      <c r="D8" s="146" t="str">
        <f>VLOOKUP(P1,DataUNC!A4:I17,5,0)</f>
        <v>011000013</v>
      </c>
      <c r="E8" s="146"/>
      <c r="F8" s="102"/>
      <c r="G8" s="102"/>
      <c r="H8" s="102"/>
      <c r="I8" s="16"/>
    </row>
    <row r="9" spans="1:16" ht="20.45" customHeight="1">
      <c r="A9" s="38" t="s">
        <v>32</v>
      </c>
      <c r="B9" s="20" t="s">
        <v>34</v>
      </c>
      <c r="C9" s="15"/>
      <c r="D9" s="15"/>
      <c r="E9" s="20"/>
      <c r="F9" s="15"/>
      <c r="G9" s="15"/>
      <c r="H9" s="37"/>
      <c r="I9" s="16"/>
    </row>
    <row r="10" spans="1:16" ht="20.45" customHeight="1">
      <c r="A10" s="38"/>
      <c r="B10" s="29" t="s">
        <v>35</v>
      </c>
      <c r="C10" s="15"/>
      <c r="D10" s="15"/>
      <c r="E10" s="20"/>
      <c r="F10" s="15"/>
      <c r="G10" s="15"/>
      <c r="H10" s="37" t="s">
        <v>36</v>
      </c>
      <c r="I10" s="16"/>
    </row>
    <row r="11" spans="1:16" ht="20.45" customHeight="1" thickBot="1">
      <c r="A11" s="20" t="s">
        <v>37</v>
      </c>
      <c r="B11" s="15"/>
      <c r="C11" s="15"/>
      <c r="D11" s="28" t="s">
        <v>38</v>
      </c>
      <c r="E11" s="29" t="s">
        <v>39</v>
      </c>
      <c r="F11" s="15"/>
      <c r="G11" s="19">
        <v>0</v>
      </c>
      <c r="H11" s="36" t="s">
        <v>40</v>
      </c>
      <c r="I11" s="16"/>
    </row>
    <row r="12" spans="1:16" ht="20.45" customHeight="1" thickBot="1">
      <c r="A12" s="28" t="s">
        <v>85</v>
      </c>
      <c r="B12" s="28"/>
      <c r="C12" s="28"/>
      <c r="D12" s="142" t="str">
        <f>VLOOKUP(P1,DataUNC!A4:I17,9,0)</f>
        <v xml:space="preserve">Chín triệu tám trăm ngàn đồng </v>
      </c>
      <c r="E12" s="142"/>
      <c r="F12" s="142"/>
      <c r="G12" s="143"/>
      <c r="H12" s="104">
        <f>VLOOKUP(P1,DataUNC!A4:I17,8,0)</f>
        <v>9800000</v>
      </c>
      <c r="I12" s="16"/>
    </row>
    <row r="13" spans="1:16" ht="20.45" customHeight="1">
      <c r="A13" s="144" t="s">
        <v>86</v>
      </c>
      <c r="B13" s="144"/>
      <c r="C13" s="144"/>
      <c r="D13" s="145" t="str">
        <f>VLOOKUP(P1,DataUNC!A4:I17,7,0)</f>
        <v>Thanh toán tiền mua máy tính</v>
      </c>
      <c r="E13" s="145"/>
      <c r="F13" s="145"/>
      <c r="G13" s="145"/>
      <c r="H13" s="145"/>
      <c r="I13" s="16"/>
    </row>
    <row r="14" spans="1:16" ht="20.45" customHeight="1">
      <c r="A14" s="137" t="s">
        <v>41</v>
      </c>
      <c r="B14" s="138"/>
      <c r="C14" s="139"/>
      <c r="D14" s="137" t="s">
        <v>42</v>
      </c>
      <c r="E14" s="138"/>
      <c r="F14" s="139"/>
      <c r="G14" s="137" t="s">
        <v>43</v>
      </c>
      <c r="H14" s="139"/>
      <c r="I14" s="17"/>
    </row>
    <row r="15" spans="1:16" ht="20.45" customHeight="1">
      <c r="A15" s="153" t="s">
        <v>44</v>
      </c>
      <c r="B15" s="154"/>
      <c r="C15" s="155"/>
      <c r="D15" s="147" t="s">
        <v>45</v>
      </c>
      <c r="E15" s="160"/>
      <c r="F15" s="148"/>
      <c r="G15" s="147" t="s">
        <v>46</v>
      </c>
      <c r="H15" s="148"/>
      <c r="I15" s="17"/>
    </row>
    <row r="16" spans="1:16" ht="20.45" customHeight="1">
      <c r="A16" s="156" t="s">
        <v>47</v>
      </c>
      <c r="B16" s="157"/>
      <c r="C16" s="42" t="s">
        <v>48</v>
      </c>
      <c r="D16" s="44" t="s">
        <v>49</v>
      </c>
      <c r="E16" s="149" t="s">
        <v>0</v>
      </c>
      <c r="F16" s="150"/>
      <c r="G16" s="30" t="s">
        <v>47</v>
      </c>
      <c r="H16" s="45" t="s">
        <v>0</v>
      </c>
      <c r="I16" s="17"/>
    </row>
    <row r="17" spans="1:9" ht="20.45" customHeight="1">
      <c r="A17" s="158" t="s">
        <v>50</v>
      </c>
      <c r="B17" s="159"/>
      <c r="C17" s="43" t="s">
        <v>51</v>
      </c>
      <c r="D17" s="33" t="s">
        <v>50</v>
      </c>
      <c r="E17" s="151" t="s">
        <v>52</v>
      </c>
      <c r="F17" s="152"/>
      <c r="G17" s="32" t="s">
        <v>50</v>
      </c>
      <c r="H17" s="39" t="s">
        <v>52</v>
      </c>
      <c r="I17" s="17"/>
    </row>
    <row r="18" spans="1:9" ht="20.45" customHeight="1">
      <c r="A18" s="33"/>
      <c r="B18" s="34"/>
      <c r="C18" s="35"/>
      <c r="D18" s="33"/>
      <c r="E18" s="31"/>
      <c r="F18" s="40"/>
      <c r="G18" s="33"/>
      <c r="H18" s="41"/>
      <c r="I18" s="17"/>
    </row>
    <row r="19" spans="1:9" ht="20.45" customHeight="1">
      <c r="A19" s="105"/>
      <c r="B19" s="106"/>
      <c r="C19" s="107"/>
      <c r="D19" s="105"/>
      <c r="E19" s="108"/>
      <c r="F19" s="107"/>
      <c r="G19" s="105"/>
      <c r="H19" s="107"/>
      <c r="I19" s="15"/>
    </row>
  </sheetData>
  <mergeCells count="17">
    <mergeCell ref="G15:H15"/>
    <mergeCell ref="E16:F16"/>
    <mergeCell ref="E17:F17"/>
    <mergeCell ref="A15:C15"/>
    <mergeCell ref="A16:B16"/>
    <mergeCell ref="A17:B17"/>
    <mergeCell ref="D15:F15"/>
    <mergeCell ref="A14:C14"/>
    <mergeCell ref="D14:F14"/>
    <mergeCell ref="G14:H14"/>
    <mergeCell ref="D1:E1"/>
    <mergeCell ref="D2:E2"/>
    <mergeCell ref="D12:G12"/>
    <mergeCell ref="A13:C13"/>
    <mergeCell ref="D13:H13"/>
    <mergeCell ref="D7:H7"/>
    <mergeCell ref="D8:E8"/>
  </mergeCells>
  <pageMargins left="0.22" right="0.14000000000000001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DataUNC</vt:lpstr>
      <vt:lpstr>VietComBank</vt:lpstr>
      <vt:lpstr>Sacombank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GIANGTS1</cp:lastModifiedBy>
  <cp:lastPrinted>2022-11-26T06:13:44Z</cp:lastPrinted>
  <dcterms:created xsi:type="dcterms:W3CDTF">2021-06-19T09:26:34Z</dcterms:created>
  <dcterms:modified xsi:type="dcterms:W3CDTF">2023-02-08T10:54:53Z</dcterms:modified>
</cp:coreProperties>
</file>