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x-em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CPC\Downloads\Cai dat MyExcel (ban cuoi cung chua tich hop QLVB 7.0.4\Cai dat MyExcel\MyExcel\MiniTool\FileViDu\Truy xuat Du lieu\"/>
    </mc:Choice>
  </mc:AlternateContent>
  <xr:revisionPtr revIDLastSave="0" documentId="13_ncr:1_{2B7C6826-198E-45EC-AF37-A4516E6AAFA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empvtv1" sheetId="10" state="veryHidden" r:id="rId1"/>
    <sheet name="DuLieu" sheetId="11" r:id="rId2"/>
    <sheet name="TbHop" sheetId="12" r:id="rId3"/>
    <sheet name="TbDiem" sheetId="13" r:id="rId4"/>
    <sheet name="TbDiemAnh" sheetId="14" r:id="rId5"/>
    <sheet name="TbDiemCoDan" sheetId="15" r:id="rId6"/>
    <sheet name="TbDiemAnDong" sheetId="16" r:id="rId7"/>
    <sheet name="AutoFilter" sheetId="19" r:id="rId8"/>
  </sheets>
  <definedNames>
    <definedName name="_xlnm._FilterDatabase" localSheetId="7" hidden="1">AutoFilter!$A$9:$D$19</definedName>
    <definedName name="ĐGLĐ">#REF!</definedName>
    <definedName name="HSCD">#REF!</definedName>
    <definedName name="hscd1">#REF!</definedName>
    <definedName name="HSVT">#REF!</definedName>
    <definedName name="LB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9" l="1"/>
  <c r="C1" i="19"/>
  <c r="A10" i="19"/>
  <c r="G9" i="16"/>
  <c r="G8" i="16"/>
  <c r="G9" i="15"/>
  <c r="G8" i="15"/>
  <c r="R2" i="14"/>
  <c r="G9" i="14"/>
  <c r="G8" i="14"/>
  <c r="G9" i="13"/>
  <c r="G8" i="13"/>
  <c r="G8" i="12"/>
  <c r="A11" i="19" l="1"/>
  <c r="I1" i="16"/>
  <c r="D9" i="12"/>
  <c r="A12" i="19" l="1"/>
  <c r="A13" i="19" l="1"/>
  <c r="A14" i="19" s="1"/>
  <c r="A15" i="19" l="1"/>
  <c r="A16" i="19" s="1"/>
  <c r="A17" i="19" l="1"/>
  <c r="A18" i="19" s="1"/>
  <c r="A19" i="19" l="1"/>
  <c r="A1" i="19" s="1"/>
</calcChain>
</file>

<file path=xl/sharedStrings.xml><?xml version="1.0" encoding="utf-8"?>
<sst xmlns="http://schemas.openxmlformats.org/spreadsheetml/2006/main" count="148" uniqueCount="72">
  <si>
    <t>STT</t>
  </si>
  <si>
    <t>1</t>
  </si>
  <si>
    <t>10</t>
  </si>
  <si>
    <t>DANH SÁCH MỜI HỌP PHỤ HUYNH</t>
  </si>
  <si>
    <t>Lớp</t>
  </si>
  <si>
    <t>Lê Thanh An</t>
  </si>
  <si>
    <t>2A</t>
  </si>
  <si>
    <t>Nguyễn Thị Bảo</t>
  </si>
  <si>
    <t>Lê Thị Thùy Linh</t>
  </si>
  <si>
    <t>Vũ Thị Hồng Lộc</t>
  </si>
  <si>
    <t>Nguyễn Thanh Tuyền</t>
  </si>
  <si>
    <t>Nguyễn Văn Tùng</t>
  </si>
  <si>
    <t>3B</t>
  </si>
  <si>
    <t>Nguyễn Thị Thanh</t>
  </si>
  <si>
    <t>Nguyễn Thị Xuân</t>
  </si>
  <si>
    <t>4D</t>
  </si>
  <si>
    <t>4A</t>
  </si>
  <si>
    <t>Nguyễn Thị Bảo Yến</t>
  </si>
  <si>
    <t>4B</t>
  </si>
  <si>
    <t xml:space="preserve">PHÒNG GD &amp; ĐT Thanh trì </t>
  </si>
  <si>
    <t>Trường Tiểu học Ngọc Hồi</t>
  </si>
  <si>
    <t xml:space="preserve">       -------------</t>
  </si>
  <si>
    <t>CỘNG HÒA XÃ HỘI CHỦ NGHĨA VIỆT NAM</t>
  </si>
  <si>
    <t>Độc lập- Tự do – Hạnh phúc</t>
  </si>
  <si>
    <t>-------------------------</t>
  </si>
  <si>
    <t>GIẤY MỜI HỌP PHỤ HUYNH</t>
  </si>
  <si>
    <t xml:space="preserve">Trân trọng kính mời Ông (bà): </t>
  </si>
  <si>
    <t xml:space="preserve">Học lớp: </t>
  </si>
  <si>
    <t xml:space="preserve">Đúng vào lúc 15h00 ngày 25 tháng 5 năm 2025. 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</si>
  <si>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</si>
  <si>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</si>
  <si>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</si>
  <si>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Hà Nội, ngày 20 tháng 5  năm 2025</t>
  </si>
  <si>
    <t>GVCN</t>
  </si>
  <si>
    <t>Số thứ tự</t>
  </si>
  <si>
    <t>@#*@#*ThongBao_HopPhuHuynh!$U$1</t>
  </si>
  <si>
    <t>ThongBao_HopPhuHuynh</t>
  </si>
  <si>
    <t>Họ tên Phụ Huynh</t>
  </si>
  <si>
    <t>Data_HopPhuHuynh</t>
  </si>
  <si>
    <t>U1</t>
  </si>
  <si>
    <t>3</t>
  </si>
  <si>
    <t>5</t>
  </si>
  <si>
    <t>A4:A14</t>
  </si>
  <si>
    <t>akmjkmjkjkjkData_HopPhuHuynh!$A$4:$A$14</t>
  </si>
  <si>
    <t>akmjkmjkjkjkThongBao_HopPhuHuynh!$U$1</t>
  </si>
  <si>
    <t/>
  </si>
  <si>
    <t>Ảnh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</si>
  <si>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</si>
  <si>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</si>
  <si>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</si>
  <si>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</si>
  <si>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</si>
  <si>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</si>
  <si>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</si>
  <si>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</si>
  <si>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MS09.jpg</t>
  </si>
  <si>
    <t>MS10.jpg</t>
  </si>
  <si>
    <t>1B</t>
  </si>
  <si>
    <t>Điểm</t>
  </si>
  <si>
    <t>Lê Thị Công Tằng Thanh Xuân</t>
  </si>
  <si>
    <t>Copy_S1</t>
  </si>
  <si>
    <t>THÔNG BÁO ĐIỂM</t>
  </si>
  <si>
    <t xml:space="preserve">Trân trọng kính gửi Ông (bà): </t>
  </si>
  <si>
    <t>Điểm toán của con ông bà là</t>
  </si>
  <si>
    <t>Xin trân trọng thông báo</t>
  </si>
  <si>
    <t>Đến tại văn phòng Trường: MyExcel</t>
  </si>
  <si>
    <t>Copy_r1</t>
  </si>
  <si>
    <t>g8,g9</t>
  </si>
  <si>
    <t>Danh sách lớp mình gồm</t>
  </si>
  <si>
    <t>ĐIỂM THEO LỚP</t>
  </si>
  <si>
    <t>copy_G1</t>
  </si>
  <si>
    <t>MyExcel.uk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</si>
</sst>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name val=".VnTime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rgb="FFFF0000"/>
      <name val="Arial"/>
      <family val="2"/>
      <scheme val="minor"/>
    </font>
    <font>
      <b/>
      <sz val="18"/>
      <color rgb="FFFF0000"/>
      <name val="Times New Roman"/>
      <family val="1"/>
    </font>
    <font>
      <sz val="14"/>
      <color rgb="FFFF0000"/>
      <name val="Times New Roman"/>
      <family val="1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quotePrefix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2" borderId="0" xfId="0" applyFill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2" borderId="0" xfId="0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6" fillId="5" borderId="0" xfId="0" applyFont="1" applyFill="1"/>
    <xf numFmtId="0" fontId="4" fillId="5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6" fillId="5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</cellXfs>
  <cellStyles count="5">
    <cellStyle name="Comma 2 2" xfId="1" xr:uid="{00000000-0005-0000-0000-000000000000}"/>
    <cellStyle name="Comma 3" xfId="4" xr:uid="{00000000-0005-0000-0000-000001000000}"/>
    <cellStyle name="Normal" xfId="0" builtinId="0"/>
    <cellStyle name="Normal 2 2" xfId="3" xr:uid="{00000000-0005-0000-0000-000003000000}"/>
    <cellStyle name="Normal 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MyExcel\MiniTool\FileViDu\Truy%20xuat%20Du%20lieu\JPG\MS04.jpg" TargetMode="External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579120</xdr:colOff>
          <xdr:row>0</xdr:row>
          <xdr:rowOff>129540</xdr:rowOff>
        </xdr:from>
        <xdr:to>
          <xdr:col>10</xdr:col>
          <xdr:colOff>426720</xdr:colOff>
          <xdr:row>1</xdr:row>
          <xdr:rowOff>220980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0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Copy and View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120650</xdr:colOff>
      <xdr:row>11</xdr:row>
      <xdr:rowOff>63500</xdr:rowOff>
    </xdr:from>
    <xdr:to>
      <xdr:col>12</xdr:col>
      <xdr:colOff>267970</xdr:colOff>
      <xdr:row>16</xdr:row>
      <xdr:rowOff>111760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3570" y="2661920"/>
          <a:ext cx="924560" cy="92456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10</xdr:col>
      <xdr:colOff>25400</xdr:colOff>
      <xdr:row>6</xdr:row>
      <xdr:rowOff>25400</xdr:rowOff>
    </xdr:from>
    <xdr:to>
      <xdr:col>12</xdr:col>
      <xdr:colOff>363220</xdr:colOff>
      <xdr:row>9</xdr:row>
      <xdr:rowOff>203200</xdr:rowOff>
    </xdr:to>
    <xdr:pic>
      <xdr:nvPicPr>
        <xdr:cNvPr id="3" name="$K$7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4338320" y="1351280"/>
          <a:ext cx="1115060" cy="993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107"/>
  <sheetViews>
    <sheetView workbookViewId="0"/>
  </sheetViews>
  <sheetFormatPr defaultRowHeight="13.8"/>
  <sheetData>
    <row r="1" spans="8:10">
      <c r="H1" s="1" t="s">
        <v>35</v>
      </c>
      <c r="I1" s="1" t="s">
        <v>35</v>
      </c>
      <c r="J1" t="s">
        <v>35</v>
      </c>
    </row>
    <row r="2" spans="8:10">
      <c r="H2" t="s">
        <v>1</v>
      </c>
      <c r="I2" t="s">
        <v>1</v>
      </c>
      <c r="J2" t="s">
        <v>1</v>
      </c>
    </row>
    <row r="3" spans="8:10">
      <c r="H3" t="s">
        <v>2</v>
      </c>
      <c r="I3" t="s">
        <v>40</v>
      </c>
      <c r="J3" t="s">
        <v>41</v>
      </c>
    </row>
    <row r="4" spans="8:10">
      <c r="H4" t="s">
        <v>36</v>
      </c>
      <c r="I4" t="s">
        <v>36</v>
      </c>
      <c r="J4" t="s">
        <v>36</v>
      </c>
    </row>
    <row r="5" spans="8:10">
      <c r="H5" t="s">
        <v>1</v>
      </c>
      <c r="I5" t="s">
        <v>1</v>
      </c>
    </row>
    <row r="6" spans="8:10">
      <c r="H6" t="s">
        <v>1</v>
      </c>
      <c r="I6" t="s">
        <v>1</v>
      </c>
    </row>
    <row r="100" spans="1:7">
      <c r="A100" t="s">
        <v>42</v>
      </c>
    </row>
    <row r="101" spans="1:7">
      <c r="A101" t="s">
        <v>38</v>
      </c>
      <c r="E101" t="s">
        <v>43</v>
      </c>
    </row>
    <row r="102" spans="1:7">
      <c r="A102">
        <v>1</v>
      </c>
    </row>
    <row r="103" spans="1:7">
      <c r="A103" t="s">
        <v>39</v>
      </c>
      <c r="B103" t="s">
        <v>45</v>
      </c>
      <c r="C103" t="s">
        <v>45</v>
      </c>
    </row>
    <row r="104" spans="1:7">
      <c r="A104" t="s">
        <v>36</v>
      </c>
      <c r="G104" t="s">
        <v>44</v>
      </c>
    </row>
    <row r="105" spans="1:7">
      <c r="A105" t="s">
        <v>1</v>
      </c>
    </row>
    <row r="106" spans="1:7">
      <c r="A106" t="s">
        <v>1</v>
      </c>
    </row>
    <row r="107" spans="1:7">
      <c r="A107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theme="5"/>
  </sheetPr>
  <dimension ref="A1:E14"/>
  <sheetViews>
    <sheetView tabSelected="1" workbookViewId="0">
      <selection activeCell="B18" sqref="B18"/>
    </sheetView>
  </sheetViews>
  <sheetFormatPr defaultColWidth="9" defaultRowHeight="18"/>
  <cols>
    <col min="1" max="1" width="9" style="2"/>
    <col min="2" max="2" width="33.796875" style="2" customWidth="1"/>
    <col min="3" max="4" width="9" style="2"/>
    <col min="5" max="5" width="12.59765625" style="2" customWidth="1"/>
    <col min="6" max="16384" width="9" style="2"/>
  </cols>
  <sheetData>
    <row r="1" spans="1:5" ht="22.8">
      <c r="A1" s="24"/>
      <c r="B1" s="14"/>
      <c r="C1" s="14"/>
      <c r="D1" s="14"/>
      <c r="E1" s="14"/>
    </row>
    <row r="2" spans="1:5" ht="22.8">
      <c r="A2" s="14" t="s">
        <v>3</v>
      </c>
    </row>
    <row r="3" spans="1:5">
      <c r="A3" s="8" t="s">
        <v>0</v>
      </c>
      <c r="B3" s="9" t="s">
        <v>37</v>
      </c>
      <c r="C3" s="9" t="s">
        <v>4</v>
      </c>
      <c r="D3" s="9" t="s">
        <v>58</v>
      </c>
      <c r="E3" s="9" t="s">
        <v>46</v>
      </c>
    </row>
    <row r="4" spans="1:5">
      <c r="A4" s="12">
        <v>1</v>
      </c>
      <c r="B4" s="13" t="s">
        <v>5</v>
      </c>
      <c r="C4" s="12" t="s">
        <v>6</v>
      </c>
      <c r="D4" s="12">
        <v>4</v>
      </c>
      <c r="E4" s="13" t="s">
        <v>47</v>
      </c>
    </row>
    <row r="5" spans="1:5">
      <c r="A5" s="10">
        <v>2</v>
      </c>
      <c r="B5" s="11" t="s">
        <v>7</v>
      </c>
      <c r="C5" s="10" t="s">
        <v>6</v>
      </c>
      <c r="D5" s="10">
        <v>5</v>
      </c>
      <c r="E5" s="11" t="s">
        <v>48</v>
      </c>
    </row>
    <row r="6" spans="1:5">
      <c r="A6" s="12">
        <v>3</v>
      </c>
      <c r="B6" s="13" t="s">
        <v>8</v>
      </c>
      <c r="C6" s="12" t="s">
        <v>57</v>
      </c>
      <c r="D6" s="12">
        <v>6</v>
      </c>
      <c r="E6" s="13" t="s">
        <v>49</v>
      </c>
    </row>
    <row r="7" spans="1:5">
      <c r="A7" s="10">
        <v>4</v>
      </c>
      <c r="B7" s="11" t="s">
        <v>9</v>
      </c>
      <c r="C7" s="10" t="s">
        <v>12</v>
      </c>
      <c r="D7" s="10">
        <v>8</v>
      </c>
      <c r="E7" s="11" t="s">
        <v>50</v>
      </c>
    </row>
    <row r="8" spans="1:5">
      <c r="A8" s="12">
        <v>5</v>
      </c>
      <c r="B8" s="13" t="s">
        <v>10</v>
      </c>
      <c r="C8" s="12" t="s">
        <v>12</v>
      </c>
      <c r="D8" s="12">
        <v>7</v>
      </c>
      <c r="E8" s="13" t="s">
        <v>51</v>
      </c>
    </row>
    <row r="9" spans="1:5">
      <c r="A9" s="10">
        <v>6</v>
      </c>
      <c r="B9" s="11" t="s">
        <v>11</v>
      </c>
      <c r="C9" s="10" t="s">
        <v>12</v>
      </c>
      <c r="D9" s="10">
        <v>6</v>
      </c>
      <c r="E9" s="11" t="s">
        <v>52</v>
      </c>
    </row>
    <row r="10" spans="1:5">
      <c r="A10" s="12">
        <v>7</v>
      </c>
      <c r="B10" s="13" t="s">
        <v>13</v>
      </c>
      <c r="C10" s="12" t="s">
        <v>6</v>
      </c>
      <c r="D10" s="12">
        <v>9</v>
      </c>
      <c r="E10" s="13" t="s">
        <v>53</v>
      </c>
    </row>
    <row r="11" spans="1:5">
      <c r="A11" s="10">
        <v>8</v>
      </c>
      <c r="B11" s="11" t="s">
        <v>14</v>
      </c>
      <c r="C11" s="10" t="s">
        <v>15</v>
      </c>
      <c r="D11" s="10">
        <v>10</v>
      </c>
      <c r="E11" s="11" t="s">
        <v>54</v>
      </c>
    </row>
    <row r="12" spans="1:5">
      <c r="A12" s="12">
        <v>9</v>
      </c>
      <c r="B12" s="13" t="s">
        <v>59</v>
      </c>
      <c r="C12" s="12" t="s">
        <v>16</v>
      </c>
      <c r="D12" s="12">
        <v>9</v>
      </c>
      <c r="E12" s="13" t="s">
        <v>55</v>
      </c>
    </row>
    <row r="13" spans="1:5">
      <c r="A13" s="10">
        <v>10</v>
      </c>
      <c r="B13" s="11" t="s">
        <v>17</v>
      </c>
      <c r="C13" s="10" t="s">
        <v>18</v>
      </c>
      <c r="D13" s="10"/>
      <c r="E13" s="11" t="s">
        <v>56</v>
      </c>
    </row>
    <row r="14" spans="1:5">
      <c r="A14" s="10">
        <v>11</v>
      </c>
      <c r="B14" s="11"/>
      <c r="C14" s="10" t="s">
        <v>18</v>
      </c>
      <c r="D14" s="10">
        <v>9</v>
      </c>
      <c r="E14" s="11" t="s">
        <v>56</v>
      </c>
    </row>
  </sheetData>
  <pageMargins left="0.7" right="0.7" top="0.75" bottom="0.75" header="0.3" footer="0.3"/>
  <pageSetup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Button 3">
              <controlPr defaultSize="0" print="0" autoFill="0" autoPict="0">
                <anchor>
                  <from>
                    <xdr:col>7</xdr:col>
                    <xdr:colOff>579120</xdr:colOff>
                    <xdr:row>0</xdr:row>
                    <xdr:rowOff>129540</xdr:rowOff>
                  </from>
                  <to>
                    <xdr:col>10</xdr:col>
                    <xdr:colOff>426720</xdr:colOff>
                    <xdr:row>1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theme="5"/>
  </sheetPr>
  <dimension ref="A1:U16"/>
  <sheetViews>
    <sheetView workbookViewId="0">
      <selection activeCell="K20" sqref="K20"/>
    </sheetView>
  </sheetViews>
  <sheetFormatPr defaultColWidth="8.8984375" defaultRowHeight="13.8"/>
  <cols>
    <col min="1" max="5" width="5.09765625" customWidth="1"/>
    <col min="6" max="6" width="10.69921875" customWidth="1"/>
    <col min="7" max="17" width="5.09765625" customWidth="1"/>
  </cols>
  <sheetData>
    <row r="1" spans="1:21" ht="17.399999999999999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R1" s="6" t="s">
        <v>34</v>
      </c>
      <c r="S1" s="16">
        <v>3</v>
      </c>
      <c r="U1" t="s">
        <v>60</v>
      </c>
    </row>
    <row r="2" spans="1:21" ht="17.399999999999999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21" ht="17.399999999999999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21" ht="17.399999999999999">
      <c r="A4" s="5"/>
      <c r="B4" s="4"/>
    </row>
    <row r="5" spans="1:21" ht="17.399999999999999">
      <c r="A5" s="3"/>
    </row>
    <row r="6" spans="1:21" ht="17.399999999999999">
      <c r="A6" s="25" t="s">
        <v>25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21" ht="17.399999999999999">
      <c r="A7" s="4"/>
    </row>
    <row r="8" spans="1:21" s="7" customFormat="1" ht="18">
      <c r="A8" s="2" t="s">
        <v>26</v>
      </c>
      <c r="G8" s="15" t="str">
        <f>VLOOKUP(S1,DuLieu!A3:C14,2,0)</f>
        <v>Lê Thị Thùy Linh</v>
      </c>
    </row>
    <row r="9" spans="1:21" s="7" customFormat="1" ht="18">
      <c r="A9" s="2" t="s">
        <v>27</v>
      </c>
      <c r="D9" s="15" t="str">
        <f>VLOOKUP(S1,DuLieu!A3:C14,3,0)</f>
        <v>1B</v>
      </c>
    </row>
    <row r="10" spans="1:21" s="7" customFormat="1" ht="18">
      <c r="A10" s="2" t="s">
        <v>28</v>
      </c>
    </row>
    <row r="11" spans="1:21" s="7" customFormat="1" ht="18">
      <c r="A11" s="2" t="s">
        <v>65</v>
      </c>
    </row>
    <row r="12" spans="1:21" s="7" customFormat="1" ht="18">
      <c r="A12" s="2" t="s">
        <v>29</v>
      </c>
    </row>
    <row r="13" spans="1:21" s="7" customFormat="1" ht="18">
      <c r="A13" s="2" t="s">
        <v>30</v>
      </c>
    </row>
    <row r="14" spans="1:21" s="7" customFormat="1" ht="18">
      <c r="A14" s="2" t="s">
        <v>31</v>
      </c>
    </row>
    <row r="15" spans="1:21" ht="18">
      <c r="A15" s="26" t="s">
        <v>32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21" ht="17.399999999999999">
      <c r="L16" s="3" t="s">
        <v>33</v>
      </c>
    </row>
  </sheetData>
  <mergeCells count="5">
    <mergeCell ref="A6:O6"/>
    <mergeCell ref="A15:O15"/>
    <mergeCell ref="A1:O1"/>
    <mergeCell ref="A2:O2"/>
    <mergeCell ref="A3:P3"/>
  </mergeCells>
  <pageMargins left="0.17" right="0.17" top="0.4" bottom="0.75" header="0.3" footer="0.3"/>
  <pageSetup paperSize="9" orientation="portrait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80EE8-0190-4F55-8891-630207C7FAC0}">
  <sheetPr>
    <tabColor theme="5"/>
  </sheetPr>
  <dimension ref="A1:T11"/>
  <sheetViews>
    <sheetView workbookViewId="0">
      <selection activeCell="K13" sqref="K13"/>
    </sheetView>
  </sheetViews>
  <sheetFormatPr defaultColWidth="8.8984375" defaultRowHeight="13.8"/>
  <cols>
    <col min="1" max="5" width="5.09765625" customWidth="1"/>
    <col min="6" max="6" width="10.69921875" customWidth="1"/>
    <col min="7" max="16" width="5.09765625" customWidth="1"/>
  </cols>
  <sheetData>
    <row r="1" spans="1:20" ht="17.399999999999999">
      <c r="A1" s="3" t="s">
        <v>19</v>
      </c>
      <c r="G1" s="25" t="s">
        <v>22</v>
      </c>
      <c r="H1" s="25"/>
      <c r="I1" s="25"/>
      <c r="J1" s="25"/>
      <c r="K1" s="25"/>
      <c r="L1" s="25"/>
      <c r="M1" s="25"/>
      <c r="N1" s="25"/>
      <c r="Q1" s="6" t="s">
        <v>34</v>
      </c>
      <c r="R1" s="16">
        <v>2</v>
      </c>
    </row>
    <row r="2" spans="1:20" ht="17.399999999999999">
      <c r="A2" s="3" t="s">
        <v>20</v>
      </c>
      <c r="G2" s="25" t="s">
        <v>23</v>
      </c>
      <c r="H2" s="25"/>
      <c r="I2" s="25"/>
      <c r="J2" s="25"/>
      <c r="K2" s="25"/>
      <c r="L2" s="25"/>
      <c r="M2" s="25"/>
      <c r="N2" s="25"/>
      <c r="T2" t="s">
        <v>66</v>
      </c>
    </row>
    <row r="3" spans="1:20" ht="17.399999999999999">
      <c r="A3" s="3" t="s">
        <v>21</v>
      </c>
      <c r="B3" s="4" t="s">
        <v>24</v>
      </c>
    </row>
    <row r="4" spans="1:20" ht="17.399999999999999">
      <c r="A4" s="5"/>
      <c r="B4" s="4"/>
    </row>
    <row r="5" spans="1:20" ht="17.399999999999999">
      <c r="A5" s="3"/>
    </row>
    <row r="6" spans="1:20" ht="17.399999999999999">
      <c r="A6" s="27" t="s">
        <v>61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20" ht="17.399999999999999">
      <c r="A7" s="4"/>
    </row>
    <row r="8" spans="1:20" s="7" customFormat="1" ht="18">
      <c r="A8" s="2" t="s">
        <v>62</v>
      </c>
      <c r="G8" s="15" t="str">
        <f>VLOOKUP(R1,DuLieu!A3:C14,2,0)</f>
        <v>Nguyễn Thị Bảo</v>
      </c>
    </row>
    <row r="9" spans="1:20" s="7" customFormat="1" ht="28.8" customHeight="1">
      <c r="A9" s="2" t="s">
        <v>63</v>
      </c>
      <c r="G9" s="17">
        <f>VLOOKUP(R1,DuLieu!A3:E14,4,0)</f>
        <v>5</v>
      </c>
    </row>
    <row r="10" spans="1:20" s="7" customFormat="1" ht="18">
      <c r="A10" s="2" t="s">
        <v>64</v>
      </c>
    </row>
    <row r="11" spans="1:20" ht="18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</sheetData>
  <mergeCells count="4">
    <mergeCell ref="G1:N1"/>
    <mergeCell ref="G2:N2"/>
    <mergeCell ref="A6:N6"/>
    <mergeCell ref="A11:N11"/>
  </mergeCells>
  <pageMargins left="0.17" right="0.17" top="0.4" bottom="0.75" header="0.3" footer="0.3"/>
  <pageSetup paperSize="9" orientation="portrait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F9772-6C0A-4DB8-92D7-E6627605964E}">
  <sheetPr>
    <tabColor theme="5"/>
  </sheetPr>
  <dimension ref="A1:T17"/>
  <sheetViews>
    <sheetView workbookViewId="0">
      <selection activeCell="Q21" sqref="Q21"/>
    </sheetView>
  </sheetViews>
  <sheetFormatPr defaultColWidth="8.8984375" defaultRowHeight="13.8"/>
  <cols>
    <col min="1" max="5" width="5.09765625" customWidth="1"/>
    <col min="6" max="6" width="10.69921875" customWidth="1"/>
    <col min="7" max="16" width="5.09765625" customWidth="1"/>
  </cols>
  <sheetData>
    <row r="1" spans="1:20" ht="17.399999999999999">
      <c r="A1" s="3" t="s">
        <v>19</v>
      </c>
      <c r="G1" s="25" t="s">
        <v>22</v>
      </c>
      <c r="H1" s="25"/>
      <c r="I1" s="25"/>
      <c r="J1" s="25"/>
      <c r="K1" s="25"/>
      <c r="L1" s="25"/>
      <c r="M1" s="25"/>
      <c r="N1" s="25"/>
      <c r="Q1" s="6" t="s">
        <v>34</v>
      </c>
      <c r="R1" s="16">
        <v>4</v>
      </c>
    </row>
    <row r="2" spans="1:20" ht="17.399999999999999">
      <c r="A2" s="3" t="s">
        <v>20</v>
      </c>
      <c r="G2" s="25" t="s">
        <v>23</v>
      </c>
      <c r="H2" s="25"/>
      <c r="I2" s="25"/>
      <c r="J2" s="25"/>
      <c r="K2" s="25"/>
      <c r="L2" s="25"/>
      <c r="M2" s="25"/>
      <c r="N2" s="25"/>
      <c r="R2" t="str">
        <f>VLOOKUP(R1,DuLieu!A4:E14,5,0)</f>
        <v>MS04.jpg</v>
      </c>
      <c r="T2" t="s">
        <v>66</v>
      </c>
    </row>
    <row r="3" spans="1:20" ht="17.399999999999999">
      <c r="A3" s="3" t="s">
        <v>21</v>
      </c>
      <c r="B3" s="4" t="s">
        <v>24</v>
      </c>
    </row>
    <row r="4" spans="1:20" ht="17.399999999999999">
      <c r="A4" s="5"/>
      <c r="B4" s="4"/>
    </row>
    <row r="5" spans="1:20" ht="17.399999999999999">
      <c r="A5" s="3"/>
    </row>
    <row r="6" spans="1:20" ht="17.399999999999999">
      <c r="A6" s="25" t="s">
        <v>61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20" ht="17.399999999999999">
      <c r="A7" s="4"/>
      <c r="K7" s="28" t="s">
        <v>45</v>
      </c>
      <c r="L7" s="28"/>
      <c r="M7" s="28"/>
    </row>
    <row r="8" spans="1:20" s="7" customFormat="1" ht="18">
      <c r="A8" s="2" t="s">
        <v>62</v>
      </c>
      <c r="G8" s="15" t="str">
        <f>VLOOKUP(R1,DuLieu!A3:C14,2,0)</f>
        <v>Vũ Thị Hồng Lộc</v>
      </c>
      <c r="K8" s="28"/>
      <c r="L8" s="28"/>
      <c r="M8" s="28"/>
    </row>
    <row r="9" spans="1:20" s="7" customFormat="1" ht="28.8" customHeight="1">
      <c r="A9" s="2" t="s">
        <v>63</v>
      </c>
      <c r="G9" s="17">
        <f>VLOOKUP(R1,DuLieu!A3:E14,4,0)</f>
        <v>8</v>
      </c>
      <c r="K9" s="28"/>
      <c r="L9" s="28"/>
      <c r="M9" s="28"/>
    </row>
    <row r="10" spans="1:20" s="7" customFormat="1" ht="18">
      <c r="A10" s="2" t="s">
        <v>64</v>
      </c>
      <c r="K10" s="28"/>
      <c r="L10" s="28"/>
      <c r="M10" s="28"/>
    </row>
    <row r="11" spans="1:20" ht="18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20">
      <c r="K12" s="28" t="s">
        <v>45</v>
      </c>
      <c r="L12" s="28"/>
      <c r="M12" s="28"/>
    </row>
    <row r="13" spans="1:20">
      <c r="K13" s="28"/>
      <c r="L13" s="28"/>
      <c r="M13" s="28"/>
    </row>
    <row r="14" spans="1:20">
      <c r="K14" s="28"/>
      <c r="L14" s="28"/>
      <c r="M14" s="28"/>
    </row>
    <row r="15" spans="1:20">
      <c r="K15" s="28"/>
      <c r="L15" s="28"/>
      <c r="M15" s="28"/>
    </row>
    <row r="16" spans="1:20">
      <c r="K16" s="28"/>
      <c r="L16" s="28"/>
      <c r="M16" s="28"/>
    </row>
    <row r="17" spans="11:13">
      <c r="K17" s="28"/>
      <c r="L17" s="28"/>
      <c r="M17" s="28"/>
    </row>
  </sheetData>
  <mergeCells count="6">
    <mergeCell ref="K12:M17"/>
    <mergeCell ref="G1:N1"/>
    <mergeCell ref="G2:N2"/>
    <mergeCell ref="A6:N6"/>
    <mergeCell ref="A11:N11"/>
    <mergeCell ref="K7:M10"/>
  </mergeCells>
  <pageMargins left="0.17" right="0.17" top="0.4" bottom="0.75" header="0.3" footer="0.3"/>
  <pageSetup paperSize="9" orientation="portrait" cellComments="asDisplayed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2FEC6-A431-4BC6-87E6-317107168343}">
  <sheetPr>
    <tabColor theme="5"/>
  </sheetPr>
  <dimension ref="A1:T11"/>
  <sheetViews>
    <sheetView workbookViewId="0">
      <selection activeCell="K14" sqref="K14"/>
    </sheetView>
  </sheetViews>
  <sheetFormatPr defaultColWidth="8.8984375" defaultRowHeight="13.8"/>
  <cols>
    <col min="1" max="5" width="5.09765625" customWidth="1"/>
    <col min="6" max="6" width="10.69921875" customWidth="1"/>
    <col min="7" max="16" width="5.09765625" customWidth="1"/>
  </cols>
  <sheetData>
    <row r="1" spans="1:20" ht="17.399999999999999">
      <c r="A1" s="3"/>
      <c r="G1" s="3"/>
      <c r="H1" s="3"/>
      <c r="I1" s="3"/>
      <c r="J1" s="3" t="s">
        <v>67</v>
      </c>
      <c r="K1" s="3"/>
      <c r="L1" s="3"/>
      <c r="M1" s="3"/>
      <c r="N1" s="3"/>
      <c r="Q1" s="6" t="s">
        <v>34</v>
      </c>
      <c r="R1" s="16">
        <v>7</v>
      </c>
      <c r="T1" t="s">
        <v>66</v>
      </c>
    </row>
    <row r="2" spans="1:20" ht="17.399999999999999">
      <c r="A2" s="3"/>
      <c r="G2" s="25"/>
      <c r="H2" s="25"/>
      <c r="I2" s="25"/>
      <c r="J2" s="25"/>
      <c r="K2" s="25"/>
      <c r="L2" s="25"/>
      <c r="M2" s="25"/>
      <c r="N2" s="25"/>
    </row>
    <row r="3" spans="1:20" ht="17.399999999999999">
      <c r="A3" s="3"/>
      <c r="B3" s="4"/>
    </row>
    <row r="4" spans="1:20" ht="17.399999999999999">
      <c r="A4" s="5"/>
      <c r="B4" s="4"/>
    </row>
    <row r="5" spans="1:20" ht="17.399999999999999">
      <c r="A5" s="3"/>
    </row>
    <row r="6" spans="1:20" ht="17.399999999999999">
      <c r="A6" s="27" t="s">
        <v>61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20" ht="17.399999999999999">
      <c r="A7" s="4"/>
    </row>
    <row r="8" spans="1:20" s="7" customFormat="1" ht="21" customHeight="1">
      <c r="A8" s="2" t="s">
        <v>62</v>
      </c>
      <c r="G8" s="29" t="str">
        <f>VLOOKUP(R1,DuLieu!A3:C14,2,0)</f>
        <v>Nguyễn Thị Thanh</v>
      </c>
      <c r="H8" s="30"/>
      <c r="I8" s="30"/>
      <c r="J8" s="30"/>
    </row>
    <row r="9" spans="1:20" s="7" customFormat="1" ht="21" customHeight="1">
      <c r="A9" s="2" t="s">
        <v>63</v>
      </c>
      <c r="G9" s="18">
        <f>VLOOKUP(R1,DuLieu!A3:E14,4,0)</f>
        <v>9</v>
      </c>
    </row>
    <row r="10" spans="1:20" s="7" customFormat="1" ht="18">
      <c r="A10" s="2" t="s">
        <v>64</v>
      </c>
    </row>
    <row r="11" spans="1:20" ht="18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</sheetData>
  <mergeCells count="4">
    <mergeCell ref="G2:N2"/>
    <mergeCell ref="A6:N6"/>
    <mergeCell ref="A11:N11"/>
    <mergeCell ref="G8:J8"/>
  </mergeCells>
  <pageMargins left="0.17" right="0.17" top="0.4" bottom="0.75" header="0.3" footer="0.3"/>
  <pageSetup paperSize="9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4E904-132B-49FA-AB22-AD828B1D4BB3}">
  <sheetPr>
    <tabColor theme="5"/>
  </sheetPr>
  <dimension ref="A1:T11"/>
  <sheetViews>
    <sheetView workbookViewId="0">
      <selection activeCell="K18" sqref="K18"/>
    </sheetView>
  </sheetViews>
  <sheetFormatPr defaultColWidth="8.8984375" defaultRowHeight="13.8"/>
  <cols>
    <col min="1" max="5" width="5.09765625" customWidth="1"/>
    <col min="6" max="6" width="10.69921875" customWidth="1"/>
    <col min="7" max="16" width="5.09765625" customWidth="1"/>
  </cols>
  <sheetData>
    <row r="1" spans="1:20" ht="17.399999999999999">
      <c r="A1" s="3"/>
      <c r="G1" s="3"/>
      <c r="H1" s="3"/>
      <c r="I1" s="21">
        <f>COUNT(G8:G9)</f>
        <v>1</v>
      </c>
      <c r="J1" s="3"/>
      <c r="K1" s="3"/>
      <c r="L1" s="3"/>
      <c r="M1" s="3"/>
      <c r="N1" s="3"/>
      <c r="Q1" s="6" t="s">
        <v>34</v>
      </c>
      <c r="R1" s="16">
        <v>10</v>
      </c>
      <c r="T1" t="s">
        <v>66</v>
      </c>
    </row>
    <row r="2" spans="1:20" ht="17.399999999999999">
      <c r="A2" s="3"/>
      <c r="G2" s="25"/>
      <c r="H2" s="25"/>
      <c r="I2" s="25"/>
      <c r="J2" s="25"/>
      <c r="K2" s="25"/>
      <c r="L2" s="25"/>
      <c r="M2" s="25"/>
      <c r="N2" s="25"/>
    </row>
    <row r="3" spans="1:20" ht="17.399999999999999">
      <c r="A3" s="3"/>
      <c r="B3" s="4"/>
    </row>
    <row r="4" spans="1:20" ht="17.399999999999999">
      <c r="A4" s="5"/>
      <c r="B4" s="4"/>
    </row>
    <row r="5" spans="1:20" ht="17.399999999999999">
      <c r="A5" s="3"/>
    </row>
    <row r="6" spans="1:20" ht="17.399999999999999">
      <c r="A6" s="27" t="s">
        <v>61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20" ht="17.399999999999999">
      <c r="A7" s="4"/>
    </row>
    <row r="8" spans="1:20" s="7" customFormat="1" ht="21" customHeight="1">
      <c r="A8" s="2" t="s">
        <v>62</v>
      </c>
      <c r="G8" s="20" t="str">
        <f>VLOOKUP(R1,DuLieu!A3:C14,2,0)</f>
        <v>Nguyễn Thị Bảo Yến</v>
      </c>
      <c r="H8" s="19"/>
      <c r="I8" s="19"/>
      <c r="J8" s="19"/>
    </row>
    <row r="9" spans="1:20" s="7" customFormat="1" ht="21" hidden="1" customHeight="1">
      <c r="A9" s="2" t="s">
        <v>63</v>
      </c>
      <c r="G9" s="18">
        <f>VLOOKUP(R1,DuLieu!A3:E14,4,0)</f>
        <v>0</v>
      </c>
    </row>
    <row r="10" spans="1:20" s="7" customFormat="1" ht="18">
      <c r="A10" s="2" t="s">
        <v>64</v>
      </c>
    </row>
    <row r="11" spans="1:20" ht="18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</sheetData>
  <mergeCells count="3">
    <mergeCell ref="G2:N2"/>
    <mergeCell ref="A6:N6"/>
    <mergeCell ref="A11:N11"/>
  </mergeCells>
  <pageMargins left="0.17" right="0.17" top="0.4" bottom="0.75" header="0.3" footer="0.3"/>
  <pageSetup paperSize="9" orientation="portrait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0BC32-0610-40FA-B48C-C3C1F5458CE8}">
  <sheetPr filterMode="1">
    <tabColor theme="5"/>
  </sheetPr>
  <dimension ref="A1:I21"/>
  <sheetViews>
    <sheetView workbookViewId="0">
      <selection activeCell="F13" sqref="F13"/>
    </sheetView>
  </sheetViews>
  <sheetFormatPr defaultColWidth="9" defaultRowHeight="18"/>
  <cols>
    <col min="1" max="1" width="9" style="2"/>
    <col min="2" max="2" width="33.796875" style="2" customWidth="1"/>
    <col min="3" max="8" width="9" style="2"/>
    <col min="9" max="9" width="9.5" style="2" bestFit="1" customWidth="1"/>
    <col min="10" max="16384" width="9" style="2"/>
  </cols>
  <sheetData>
    <row r="1" spans="1:9" ht="22.8">
      <c r="A1" s="2">
        <f>COUNTBLANK(A9:D19)</f>
        <v>1</v>
      </c>
      <c r="B1" s="14"/>
      <c r="C1" s="22" t="str">
        <f>VLOOKUP(G1,DuLieu!A4:C14,3,0)</f>
        <v>3B</v>
      </c>
      <c r="D1" s="14"/>
      <c r="G1" s="2">
        <v>6</v>
      </c>
      <c r="I1" s="2" t="s">
        <v>70</v>
      </c>
    </row>
    <row r="3" spans="1:9">
      <c r="A3" s="27" t="s">
        <v>69</v>
      </c>
      <c r="B3" s="27"/>
      <c r="C3" s="27"/>
      <c r="D3" s="27"/>
    </row>
    <row r="4" spans="1:9">
      <c r="A4" s="4"/>
      <c r="B4"/>
      <c r="C4"/>
      <c r="D4"/>
    </row>
    <row r="5" spans="1:9">
      <c r="A5" s="2" t="s">
        <v>62</v>
      </c>
      <c r="B5" s="7"/>
      <c r="C5" s="23" t="str">
        <f>VLOOKUP(G1,DuLieu!A4:B14,2,0)</f>
        <v>Nguyễn Văn Tùng</v>
      </c>
      <c r="D5" s="7"/>
    </row>
    <row r="6" spans="1:9">
      <c r="A6" s="2" t="s">
        <v>68</v>
      </c>
      <c r="B6" s="7"/>
      <c r="C6" s="7"/>
      <c r="D6" s="7"/>
    </row>
    <row r="7" spans="1:9">
      <c r="B7" s="7"/>
      <c r="C7" s="7"/>
      <c r="D7" s="7"/>
    </row>
    <row r="8" spans="1:9">
      <c r="A8" s="26"/>
      <c r="B8" s="26"/>
      <c r="C8" s="26"/>
      <c r="D8" s="26"/>
    </row>
    <row r="9" spans="1:9">
      <c r="A9" s="8" t="s">
        <v>0</v>
      </c>
      <c r="B9" s="9" t="s">
        <v>37</v>
      </c>
      <c r="C9" s="9" t="s">
        <v>4</v>
      </c>
      <c r="D9" s="9" t="s">
        <v>58</v>
      </c>
    </row>
    <row r="10" spans="1:9" hidden="1">
      <c r="A10" s="12">
        <f>_xlfn.AGGREGATE(4,7,A$9:A9)+1</f>
        <v>1</v>
      </c>
      <c r="B10" s="13" t="s">
        <v>5</v>
      </c>
      <c r="C10" s="12" t="s">
        <v>6</v>
      </c>
      <c r="D10" s="12">
        <v>4</v>
      </c>
    </row>
    <row r="11" spans="1:9" hidden="1">
      <c r="A11" s="10">
        <f>_xlfn.AGGREGATE(4,7,A$9:A10)+1</f>
        <v>1</v>
      </c>
      <c r="B11" s="11" t="s">
        <v>7</v>
      </c>
      <c r="C11" s="10" t="s">
        <v>6</v>
      </c>
      <c r="D11" s="10">
        <v>5</v>
      </c>
    </row>
    <row r="12" spans="1:9" hidden="1">
      <c r="A12" s="12">
        <f>_xlfn.AGGREGATE(4,7,A$9:A11)+1</f>
        <v>1</v>
      </c>
      <c r="B12" s="13" t="s">
        <v>8</v>
      </c>
      <c r="C12" s="12" t="s">
        <v>57</v>
      </c>
      <c r="D12" s="12">
        <v>6</v>
      </c>
    </row>
    <row r="13" spans="1:9">
      <c r="A13" s="10">
        <f>_xlfn.AGGREGATE(4,7,A$9:A12)+1</f>
        <v>1</v>
      </c>
      <c r="B13" s="11" t="s">
        <v>9</v>
      </c>
      <c r="C13" s="10" t="s">
        <v>12</v>
      </c>
      <c r="D13" s="10">
        <v>8</v>
      </c>
    </row>
    <row r="14" spans="1:9">
      <c r="A14" s="12">
        <f>_xlfn.AGGREGATE(4,7,A$9:A13)+1</f>
        <v>2</v>
      </c>
      <c r="B14" s="13" t="s">
        <v>10</v>
      </c>
      <c r="C14" s="12" t="s">
        <v>12</v>
      </c>
      <c r="D14" s="12">
        <v>7</v>
      </c>
    </row>
    <row r="15" spans="1:9">
      <c r="A15" s="10">
        <f>_xlfn.AGGREGATE(4,7,A$9:A14)+1</f>
        <v>3</v>
      </c>
      <c r="B15" s="11" t="s">
        <v>11</v>
      </c>
      <c r="C15" s="10" t="s">
        <v>12</v>
      </c>
      <c r="D15" s="10">
        <v>6</v>
      </c>
    </row>
    <row r="16" spans="1:9" hidden="1">
      <c r="A16" s="12">
        <f>_xlfn.AGGREGATE(4,7,A$9:A15)+1</f>
        <v>4</v>
      </c>
      <c r="B16" s="13" t="s">
        <v>13</v>
      </c>
      <c r="C16" s="12" t="s">
        <v>6</v>
      </c>
      <c r="D16" s="12">
        <v>9</v>
      </c>
    </row>
    <row r="17" spans="1:4" hidden="1">
      <c r="A17" s="10">
        <f>_xlfn.AGGREGATE(4,7,A$9:A16)+1</f>
        <v>4</v>
      </c>
      <c r="B17" s="11" t="s">
        <v>14</v>
      </c>
      <c r="C17" s="10" t="s">
        <v>15</v>
      </c>
      <c r="D17" s="10">
        <v>10</v>
      </c>
    </row>
    <row r="18" spans="1:4" hidden="1">
      <c r="A18" s="12">
        <f>_xlfn.AGGREGATE(4,7,A$9:A17)+1</f>
        <v>4</v>
      </c>
      <c r="B18" s="13" t="s">
        <v>59</v>
      </c>
      <c r="C18" s="12" t="s">
        <v>16</v>
      </c>
      <c r="D18" s="12">
        <v>9</v>
      </c>
    </row>
    <row r="19" spans="1:4" hidden="1">
      <c r="A19" s="10">
        <f>_xlfn.AGGREGATE(4,7,A$9:A18)+1</f>
        <v>4</v>
      </c>
      <c r="B19" s="11" t="s">
        <v>17</v>
      </c>
      <c r="C19" s="10" t="s">
        <v>18</v>
      </c>
      <c r="D19" s="10"/>
    </row>
    <row r="21" spans="1:4">
      <c r="B21" s="2" t="s">
        <v>71</v>
      </c>
    </row>
  </sheetData>
  <autoFilter ref="A9:D19" xr:uid="{56D0BC32-0610-40FA-B48C-C3C1F5458CE8}">
    <filterColumn colId="2">
      <filters>
        <filter val="3B"/>
      </filters>
    </filterColumn>
  </autoFilter>
  <mergeCells count="2">
    <mergeCell ref="A8:D8"/>
    <mergeCell ref="A3:D3"/>
  </mergeCells>
  <pageMargins left="0.7" right="0.7" top="0.75" bottom="0.75" header="0.3" footer="0.3"/>
  <pageSetup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DuLieu</vt:lpstr>
      <vt:lpstr>TbHop</vt:lpstr>
      <vt:lpstr>TbDiem</vt:lpstr>
      <vt:lpstr>TbDiemAnh</vt:lpstr>
      <vt:lpstr>TbDiemCoDan</vt:lpstr>
      <vt:lpstr>TbDiemAnDong</vt:lpstr>
      <vt:lpstr>AutoFilter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Giang</dc:creator>
  <cp:lastModifiedBy>MACPC</cp:lastModifiedBy>
  <cp:lastPrinted>2022-11-26T05:13:07Z</cp:lastPrinted>
  <dcterms:created xsi:type="dcterms:W3CDTF">2020-07-30T07:52:11Z</dcterms:created>
  <dcterms:modified xsi:type="dcterms:W3CDTF">2023-06-24T16:16:16Z</dcterms:modified>
</cp:coreProperties>
</file>